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ate1904="1"/>
  <mc:AlternateContent xmlns:mc="http://schemas.openxmlformats.org/markup-compatibility/2006">
    <mc:Choice Requires="x15">
      <x15ac:absPath xmlns:x15ac="http://schemas.microsoft.com/office/spreadsheetml/2010/11/ac" url="\\Ts5200d8c0\【現】人事部abcgh\◎社員情報\☆月次\フォーマット\"/>
    </mc:Choice>
  </mc:AlternateContent>
  <xr:revisionPtr revIDLastSave="0" documentId="13_ncr:1_{26239634-968D-4D90-BA40-311EE583E514}" xr6:coauthVersionLast="45" xr6:coauthVersionMax="45" xr10:uidLastSave="{00000000-0000-0000-0000-000000000000}"/>
  <bookViews>
    <workbookView xWindow="28680" yWindow="-120" windowWidth="29040" windowHeight="15840" xr2:uid="{00000000-000D-0000-FFFF-FFFF00000000}"/>
  </bookViews>
  <sheets>
    <sheet name="休憩報告書" sheetId="38" r:id="rId1"/>
    <sheet name="記入内容について" sheetId="34" r:id="rId2"/>
    <sheet name="見本" sheetId="37" r:id="rId3"/>
  </sheets>
  <definedNames>
    <definedName name="_xlnm.Print_Area" localSheetId="0">休憩報告書!$A$1:$L$37</definedName>
    <definedName name="_xlnm.Print_Area" localSheetId="2">見本!$A$1:$L$37</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2" i="37" l="1"/>
  <c r="F8" i="38" l="1"/>
  <c r="F6" i="38"/>
  <c r="L6" i="38" s="1"/>
  <c r="K37" i="38"/>
  <c r="I37" i="38"/>
  <c r="H37" i="38"/>
  <c r="F36" i="38"/>
  <c r="L36" i="38" s="1"/>
  <c r="F35" i="38"/>
  <c r="L35" i="38" s="1"/>
  <c r="F34" i="38"/>
  <c r="L34" i="38" s="1"/>
  <c r="F33" i="38"/>
  <c r="L33" i="38" s="1"/>
  <c r="F32" i="38"/>
  <c r="L32" i="38" s="1"/>
  <c r="F31" i="38"/>
  <c r="L31" i="38" s="1"/>
  <c r="F30" i="38"/>
  <c r="L30" i="38" s="1"/>
  <c r="F29" i="38"/>
  <c r="L29" i="38" s="1"/>
  <c r="F28" i="38"/>
  <c r="L28" i="38" s="1"/>
  <c r="F27" i="38"/>
  <c r="L27" i="38" s="1"/>
  <c r="F26" i="38"/>
  <c r="L26" i="38" s="1"/>
  <c r="F25" i="38"/>
  <c r="L25" i="38" s="1"/>
  <c r="F24" i="38"/>
  <c r="L24" i="38" s="1"/>
  <c r="F23" i="38"/>
  <c r="L23" i="38" s="1"/>
  <c r="F22" i="38"/>
  <c r="L22" i="38" s="1"/>
  <c r="F21" i="38"/>
  <c r="L21" i="38" s="1"/>
  <c r="F20" i="38"/>
  <c r="L20" i="38" s="1"/>
  <c r="F19" i="38"/>
  <c r="L19" i="38" s="1"/>
  <c r="F18" i="38"/>
  <c r="L18" i="38" s="1"/>
  <c r="F17" i="38"/>
  <c r="L17" i="38" s="1"/>
  <c r="F16" i="38"/>
  <c r="L16" i="38" s="1"/>
  <c r="F15" i="38"/>
  <c r="L15" i="38" s="1"/>
  <c r="F14" i="38"/>
  <c r="L14" i="38" s="1"/>
  <c r="F13" i="38"/>
  <c r="L13" i="38" s="1"/>
  <c r="L12" i="38"/>
  <c r="F11" i="38"/>
  <c r="L11" i="38" s="1"/>
  <c r="F10" i="38"/>
  <c r="L10" i="38" s="1"/>
  <c r="F9" i="38"/>
  <c r="L9" i="38" s="1"/>
  <c r="L8" i="38"/>
  <c r="F7" i="38"/>
  <c r="A6" i="38"/>
  <c r="B6" i="38" s="1"/>
  <c r="A2" i="38"/>
  <c r="F17" i="37"/>
  <c r="F18" i="37"/>
  <c r="F7" i="37"/>
  <c r="F8" i="37"/>
  <c r="F9" i="37"/>
  <c r="F10" i="37"/>
  <c r="F11" i="37"/>
  <c r="F13" i="37"/>
  <c r="F14" i="37"/>
  <c r="F15" i="37"/>
  <c r="F16" i="37"/>
  <c r="F19" i="37"/>
  <c r="F20" i="37"/>
  <c r="F21" i="37"/>
  <c r="F22" i="37"/>
  <c r="F23" i="37"/>
  <c r="F24" i="37"/>
  <c r="F25" i="37"/>
  <c r="F26" i="37"/>
  <c r="F27" i="37"/>
  <c r="F28" i="37"/>
  <c r="F29" i="37"/>
  <c r="F30" i="37"/>
  <c r="F31" i="37"/>
  <c r="F32" i="37"/>
  <c r="F33" i="37"/>
  <c r="F34" i="37"/>
  <c r="F35" i="37"/>
  <c r="F36" i="37"/>
  <c r="A7" i="38" l="1"/>
  <c r="A8" i="38" s="1"/>
  <c r="B8" i="38" s="1"/>
  <c r="F37" i="38"/>
  <c r="B7" i="38"/>
  <c r="L7" i="38"/>
  <c r="L37" i="38" s="1"/>
  <c r="K37" i="37"/>
  <c r="I37" i="37"/>
  <c r="H37" i="37"/>
  <c r="F37" i="37"/>
  <c r="L36" i="37"/>
  <c r="L35" i="37"/>
  <c r="L34" i="37"/>
  <c r="L33" i="37"/>
  <c r="L32" i="37"/>
  <c r="L31" i="37"/>
  <c r="L30" i="37"/>
  <c r="L29" i="37"/>
  <c r="L28" i="37"/>
  <c r="L27" i="37"/>
  <c r="L26" i="37"/>
  <c r="L25" i="37"/>
  <c r="L24" i="37"/>
  <c r="L23" i="37"/>
  <c r="L22" i="37"/>
  <c r="L21" i="37"/>
  <c r="L20" i="37"/>
  <c r="L19" i="37"/>
  <c r="L18" i="37"/>
  <c r="L17" i="37"/>
  <c r="L16" i="37"/>
  <c r="L15" i="37"/>
  <c r="L14" i="37"/>
  <c r="L13" i="37"/>
  <c r="L12" i="37"/>
  <c r="L11" i="37"/>
  <c r="L10" i="37"/>
  <c r="L9" i="37"/>
  <c r="L8" i="37"/>
  <c r="L7" i="37"/>
  <c r="L6" i="37"/>
  <c r="A6" i="37"/>
  <c r="B6" i="37" s="1"/>
  <c r="A2" i="37"/>
  <c r="A9" i="38" l="1"/>
  <c r="A10" i="38" s="1"/>
  <c r="A7" i="37"/>
  <c r="L37" i="37"/>
  <c r="B9" i="38" l="1"/>
  <c r="B7" i="37"/>
  <c r="A8" i="37"/>
  <c r="B10" i="38"/>
  <c r="A11" i="38"/>
  <c r="A9" i="37" l="1"/>
  <c r="B8" i="37"/>
  <c r="B11" i="38"/>
  <c r="A12" i="38"/>
  <c r="B9" i="37" l="1"/>
  <c r="A10" i="37"/>
  <c r="A13" i="38"/>
  <c r="B12" i="38"/>
  <c r="B10" i="37" l="1"/>
  <c r="A11" i="37"/>
  <c r="A14" i="38"/>
  <c r="B13" i="38"/>
  <c r="A12" i="37" l="1"/>
  <c r="B11" i="37"/>
  <c r="A15" i="38"/>
  <c r="B14" i="38"/>
  <c r="A13" i="37" l="1"/>
  <c r="B12" i="37"/>
  <c r="A16" i="38"/>
  <c r="B15" i="38"/>
  <c r="A14" i="37" l="1"/>
  <c r="B13" i="37"/>
  <c r="A17" i="38"/>
  <c r="B16" i="38"/>
  <c r="B14" i="37" l="1"/>
  <c r="A15" i="37"/>
  <c r="A18" i="38"/>
  <c r="B17" i="38"/>
  <c r="A16" i="37" l="1"/>
  <c r="B15" i="37"/>
  <c r="A19" i="38"/>
  <c r="B18" i="38"/>
  <c r="A17" i="37" l="1"/>
  <c r="B16" i="37"/>
  <c r="A20" i="38"/>
  <c r="B19" i="38"/>
  <c r="B17" i="37" l="1"/>
  <c r="A18" i="37"/>
  <c r="A21" i="38"/>
  <c r="B20" i="38"/>
  <c r="B18" i="37" l="1"/>
  <c r="A19" i="37"/>
  <c r="A22" i="38"/>
  <c r="B21" i="38"/>
  <c r="B19" i="37" l="1"/>
  <c r="A20" i="37"/>
  <c r="A23" i="38"/>
  <c r="B22" i="38"/>
  <c r="B20" i="37" l="1"/>
  <c r="A21" i="37"/>
  <c r="A24" i="38"/>
  <c r="B23" i="38"/>
  <c r="A22" i="37" l="1"/>
  <c r="B21" i="37"/>
  <c r="A25" i="38"/>
  <c r="B24" i="38"/>
  <c r="B22" i="37" l="1"/>
  <c r="A23" i="37"/>
  <c r="A26" i="38"/>
  <c r="B25" i="38"/>
  <c r="B23" i="37" l="1"/>
  <c r="A24" i="37"/>
  <c r="A27" i="38"/>
  <c r="B26" i="38"/>
  <c r="A25" i="37" l="1"/>
  <c r="B24" i="37"/>
  <c r="A28" i="38"/>
  <c r="B27" i="38"/>
  <c r="A26" i="37" l="1"/>
  <c r="B25" i="37"/>
  <c r="A29" i="38"/>
  <c r="B28" i="38"/>
  <c r="B26" i="37" l="1"/>
  <c r="A27" i="37"/>
  <c r="A30" i="38"/>
  <c r="B29" i="38"/>
  <c r="A28" i="37" l="1"/>
  <c r="B27" i="37"/>
  <c r="A31" i="38"/>
  <c r="B30" i="38"/>
  <c r="A29" i="37" l="1"/>
  <c r="B28" i="37"/>
  <c r="A32" i="38"/>
  <c r="B31" i="38"/>
  <c r="A30" i="37" l="1"/>
  <c r="B29" i="37"/>
  <c r="A33" i="38"/>
  <c r="B32" i="38"/>
  <c r="B30" i="37" l="1"/>
  <c r="A31" i="37"/>
  <c r="A36" i="38"/>
  <c r="B36" i="38" s="1"/>
  <c r="A35" i="38"/>
  <c r="B35" i="38" s="1"/>
  <c r="A34" i="38"/>
  <c r="B34" i="38" s="1"/>
  <c r="B33" i="38"/>
  <c r="B31" i="37" l="1"/>
  <c r="A32" i="37"/>
  <c r="A33" i="37" l="1"/>
  <c r="B32" i="37"/>
  <c r="B33" i="37" l="1"/>
  <c r="A34" i="37"/>
  <c r="B34" i="37" s="1"/>
  <c r="A35" i="37"/>
  <c r="B35" i="37" s="1"/>
  <c r="A36" i="37"/>
  <c r="B36"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HP-04</author>
    <author>t-mineyama</author>
  </authors>
  <commentList>
    <comment ref="F4" authorId="0" shapeId="0" xr:uid="{00000000-0006-0000-0000-000001000000}">
      <text>
        <r>
          <rPr>
            <b/>
            <sz val="14"/>
            <color indexed="81"/>
            <rFont val="ＭＳ Ｐゴシック"/>
            <family val="3"/>
            <charset val="128"/>
          </rPr>
          <t>所定休憩時間と取得した休憩時間を記入すると未取得の休憩時間が表示されます。</t>
        </r>
      </text>
    </comment>
    <comment ref="N5" authorId="1" shapeId="0" xr:uid="{00000000-0006-0000-0000-000002000000}">
      <text>
        <r>
          <rPr>
            <b/>
            <sz val="14"/>
            <color indexed="81"/>
            <rFont val="ＭＳ Ｐゴシック"/>
            <family val="3"/>
            <charset val="128"/>
          </rPr>
          <t>該当年月の初日を入力すれば日付及び曜日が自動入力されます。</t>
        </r>
      </text>
    </comment>
    <comment ref="N8" authorId="0" shapeId="0" xr:uid="{00000000-0006-0000-0000-000003000000}">
      <text>
        <r>
          <rPr>
            <b/>
            <sz val="14"/>
            <color indexed="81"/>
            <rFont val="ＭＳ Ｐゴシック"/>
            <family val="3"/>
            <charset val="128"/>
          </rPr>
          <t>所定休憩時間を入力してください。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HP-04</author>
    <author>t-mineyama</author>
  </authors>
  <commentList>
    <comment ref="G4" authorId="0" shapeId="0" xr:uid="{00000000-0006-0000-0200-000001000000}">
      <text>
        <r>
          <rPr>
            <b/>
            <sz val="14"/>
            <color indexed="81"/>
            <rFont val="ＭＳ Ｐゴシック"/>
            <family val="3"/>
            <charset val="128"/>
          </rPr>
          <t>根拠として、理由は細かくご記入ください。
・取れなかった理由
・指示を受けたのか
・どんな業務を行っていたのか</t>
        </r>
      </text>
    </comment>
    <comment ref="N5" authorId="1" shapeId="0" xr:uid="{00000000-0006-0000-0200-000002000000}">
      <text>
        <r>
          <rPr>
            <b/>
            <sz val="14"/>
            <color indexed="81"/>
            <rFont val="ＭＳ Ｐゴシック"/>
            <family val="3"/>
            <charset val="128"/>
          </rPr>
          <t>該当年月の初日を入力すれば日付及び曜日が自動入力されます。</t>
        </r>
      </text>
    </comment>
    <comment ref="N8" authorId="0" shapeId="0" xr:uid="{00000000-0006-0000-0200-000003000000}">
      <text>
        <r>
          <rPr>
            <b/>
            <sz val="14"/>
            <color indexed="81"/>
            <rFont val="ＭＳ Ｐゴシック"/>
            <family val="3"/>
            <charset val="128"/>
          </rPr>
          <t>所定休憩時間を入力してください。</t>
        </r>
      </text>
    </comment>
  </commentList>
</comments>
</file>

<file path=xl/sharedStrings.xml><?xml version="1.0" encoding="utf-8"?>
<sst xmlns="http://schemas.openxmlformats.org/spreadsheetml/2006/main" count="83" uniqueCount="48">
  <si>
    <t>氏名</t>
  </si>
  <si>
    <t>日</t>
  </si>
  <si>
    <t>曜</t>
  </si>
  <si>
    <t>該当年月初日</t>
    <rPh sb="0" eb="2">
      <t>ガイトウ</t>
    </rPh>
    <rPh sb="2" eb="3">
      <t>ネン</t>
    </rPh>
    <rPh sb="3" eb="4">
      <t>ゲツ</t>
    </rPh>
    <rPh sb="4" eb="5">
      <t>ショ</t>
    </rPh>
    <rPh sb="5" eb="6">
      <t>ヒ</t>
    </rPh>
    <phoneticPr fontId="1"/>
  </si>
  <si>
    <t>所定休憩時間</t>
    <rPh sb="0" eb="2">
      <t>ショテイ</t>
    </rPh>
    <rPh sb="2" eb="4">
      <t>キュウケイ</t>
    </rPh>
    <rPh sb="4" eb="6">
      <t>ジカン</t>
    </rPh>
    <phoneticPr fontId="1"/>
  </si>
  <si>
    <t>総務報告①-1</t>
    <rPh sb="2" eb="4">
      <t>ホウコク</t>
    </rPh>
    <phoneticPr fontId="1"/>
  </si>
  <si>
    <t>(Ver.5.0)</t>
    <phoneticPr fontId="1"/>
  </si>
  <si>
    <t>※記入方法※</t>
    <rPh sb="1" eb="3">
      <t>キニュウ</t>
    </rPh>
    <rPh sb="3" eb="5">
      <t>ホウホウ</t>
    </rPh>
    <phoneticPr fontId="2"/>
  </si>
  <si>
    <r>
      <t>②　欄外の</t>
    </r>
    <r>
      <rPr>
        <b/>
        <u/>
        <sz val="12"/>
        <rFont val="Osaka"/>
        <family val="3"/>
        <charset val="128"/>
      </rPr>
      <t>該当年月初日・所定労働時間・所定休憩時間</t>
    </r>
    <r>
      <rPr>
        <sz val="12"/>
        <rFont val="Osaka"/>
        <family val="3"/>
        <charset val="128"/>
      </rPr>
      <t>を入力してください。</t>
    </r>
    <rPh sb="2" eb="4">
      <t>ランガイ</t>
    </rPh>
    <rPh sb="5" eb="7">
      <t>ガイトウ</t>
    </rPh>
    <rPh sb="7" eb="9">
      <t>ネンゲツ</t>
    </rPh>
    <rPh sb="9" eb="11">
      <t>ショニチ</t>
    </rPh>
    <phoneticPr fontId="2"/>
  </si>
  <si>
    <t>～①勤務表～</t>
    <rPh sb="2" eb="4">
      <t>キンム</t>
    </rPh>
    <rPh sb="4" eb="5">
      <t>ヒョウ</t>
    </rPh>
    <phoneticPr fontId="2"/>
  </si>
  <si>
    <r>
      <t>　　その他の項目は自動計算されますので、</t>
    </r>
    <r>
      <rPr>
        <u/>
        <sz val="12"/>
        <rFont val="Osaka"/>
        <family val="3"/>
        <charset val="128"/>
      </rPr>
      <t>むやみに数式を消さないでください</t>
    </r>
    <r>
      <rPr>
        <sz val="12"/>
        <rFont val="Osaka"/>
        <family val="3"/>
        <charset val="128"/>
      </rPr>
      <t>。</t>
    </r>
    <rPh sb="4" eb="5">
      <t>タ</t>
    </rPh>
    <rPh sb="6" eb="8">
      <t>コウモク</t>
    </rPh>
    <rPh sb="9" eb="11">
      <t>ジドウ</t>
    </rPh>
    <rPh sb="11" eb="13">
      <t>ケイサン</t>
    </rPh>
    <rPh sb="24" eb="26">
      <t>スウシキ</t>
    </rPh>
    <rPh sb="27" eb="28">
      <t>ケ</t>
    </rPh>
    <phoneticPr fontId="2"/>
  </si>
  <si>
    <t>休　憩　報　告　書</t>
    <rPh sb="0" eb="1">
      <t>キュウ</t>
    </rPh>
    <rPh sb="2" eb="3">
      <t>イコイ</t>
    </rPh>
    <rPh sb="8" eb="9">
      <t>ショ</t>
    </rPh>
    <phoneticPr fontId="1"/>
  </si>
  <si>
    <t>取得した休憩時間</t>
    <rPh sb="0" eb="2">
      <t>シュトク</t>
    </rPh>
    <rPh sb="4" eb="6">
      <t>キュウケイ</t>
    </rPh>
    <rPh sb="6" eb="8">
      <t>ジカン</t>
    </rPh>
    <phoneticPr fontId="1"/>
  </si>
  <si>
    <t>未取得の休憩時間</t>
    <rPh sb="0" eb="1">
      <t>ミ</t>
    </rPh>
    <rPh sb="1" eb="3">
      <t>シュトク</t>
    </rPh>
    <rPh sb="4" eb="6">
      <t>キュウケイ</t>
    </rPh>
    <rPh sb="6" eb="8">
      <t>ジカン</t>
    </rPh>
    <phoneticPr fontId="1"/>
  </si>
  <si>
    <t>未取得の合計時間</t>
    <rPh sb="0" eb="1">
      <t>ミ</t>
    </rPh>
    <rPh sb="1" eb="3">
      <t>シュトク</t>
    </rPh>
    <rPh sb="4" eb="6">
      <t>ゴウケイ</t>
    </rPh>
    <rPh sb="6" eb="8">
      <t>ジカン</t>
    </rPh>
    <phoneticPr fontId="1"/>
  </si>
  <si>
    <r>
      <rPr>
        <sz val="12"/>
        <rFont val="Osaka"/>
        <family val="3"/>
        <charset val="128"/>
      </rPr>
      <t>①</t>
    </r>
    <r>
      <rPr>
        <sz val="12"/>
        <color rgb="FFFF0000"/>
        <rFont val="Osaka"/>
        <family val="3"/>
        <charset val="128"/>
      </rPr>
      <t>　氏名・社員Noを必ず記入してください。</t>
    </r>
    <rPh sb="2" eb="4">
      <t>シメイ</t>
    </rPh>
    <rPh sb="5" eb="7">
      <t>シャイン</t>
    </rPh>
    <rPh sb="10" eb="11">
      <t>カナラ</t>
    </rPh>
    <rPh sb="12" eb="14">
      <t>キニュウ</t>
    </rPh>
    <phoneticPr fontId="2"/>
  </si>
  <si>
    <t>休憩を取得できなかった理由
（業務内容等）</t>
    <rPh sb="0" eb="2">
      <t>キュウケイ</t>
    </rPh>
    <rPh sb="3" eb="5">
      <t>シュトク</t>
    </rPh>
    <rPh sb="11" eb="13">
      <t>リユウ</t>
    </rPh>
    <rPh sb="15" eb="17">
      <t>ギョウム</t>
    </rPh>
    <rPh sb="17" eb="19">
      <t>ナイヨウ</t>
    </rPh>
    <rPh sb="19" eb="20">
      <t>ナド</t>
    </rPh>
    <phoneticPr fontId="1"/>
  </si>
  <si>
    <t>④　最後に、未修得の休憩時間を確認してください。　</t>
    <rPh sb="2" eb="4">
      <t>サイゴ</t>
    </rPh>
    <rPh sb="6" eb="9">
      <t>ミシュウトク</t>
    </rPh>
    <rPh sb="10" eb="12">
      <t>キュウケイ</t>
    </rPh>
    <rPh sb="12" eb="14">
      <t>ジカン</t>
    </rPh>
    <rPh sb="15" eb="17">
      <t>カクニン</t>
    </rPh>
    <phoneticPr fontId="2"/>
  </si>
  <si>
    <t>休憩時間
（例：①12:00～13:00
②23:00～24:00）</t>
    <rPh sb="0" eb="2">
      <t>キュウケイ</t>
    </rPh>
    <rPh sb="2" eb="4">
      <t>ジカン</t>
    </rPh>
    <rPh sb="6" eb="7">
      <t>レイ</t>
    </rPh>
    <phoneticPr fontId="1"/>
  </si>
  <si>
    <t>社員番号</t>
    <phoneticPr fontId="1"/>
  </si>
  <si>
    <t>案件名</t>
    <rPh sb="0" eb="2">
      <t>アンケン</t>
    </rPh>
    <rPh sb="2" eb="3">
      <t>メイ</t>
    </rPh>
    <phoneticPr fontId="1"/>
  </si>
  <si>
    <t>山田太郎</t>
    <rPh sb="0" eb="2">
      <t>ヤマダ</t>
    </rPh>
    <rPh sb="2" eb="4">
      <t>タロウ</t>
    </rPh>
    <phoneticPr fontId="1"/>
  </si>
  <si>
    <t>ROC</t>
    <phoneticPr fontId="2"/>
  </si>
  <si>
    <t>12:00-13:00</t>
  </si>
  <si>
    <t>12:00-13:00</t>
    <phoneticPr fontId="2"/>
  </si>
  <si>
    <t>所定休憩時間</t>
    <rPh sb="0" eb="2">
      <t>ショテイ</t>
    </rPh>
    <rPh sb="2" eb="4">
      <t>キュウケイ</t>
    </rPh>
    <rPh sb="4" eb="6">
      <t>ジカン</t>
    </rPh>
    <phoneticPr fontId="2"/>
  </si>
  <si>
    <t>23:00-24:00
5:00-6:00</t>
    <phoneticPr fontId="2"/>
  </si>
  <si>
    <t>③　取得した休憩時間・所定休憩時間・取得した休憩時間・休憩を取得できなかった理由（業務内容等）を入力してください。</t>
    <rPh sb="2" eb="4">
      <t>シュトク</t>
    </rPh>
    <rPh sb="6" eb="8">
      <t>キュウケイ</t>
    </rPh>
    <rPh sb="8" eb="10">
      <t>ジカン</t>
    </rPh>
    <rPh sb="11" eb="13">
      <t>ショテイ</t>
    </rPh>
    <rPh sb="13" eb="15">
      <t>キュウケイ</t>
    </rPh>
    <rPh sb="15" eb="17">
      <t>ジカン</t>
    </rPh>
    <rPh sb="18" eb="20">
      <t>シュトク</t>
    </rPh>
    <rPh sb="22" eb="24">
      <t>キュウケイ</t>
    </rPh>
    <rPh sb="24" eb="26">
      <t>ジカン</t>
    </rPh>
    <rPh sb="27" eb="29">
      <t>キュウケイ</t>
    </rPh>
    <rPh sb="30" eb="32">
      <t>シュトク</t>
    </rPh>
    <rPh sb="38" eb="40">
      <t>リユウ</t>
    </rPh>
    <rPh sb="41" eb="43">
      <t>ギョウム</t>
    </rPh>
    <rPh sb="43" eb="45">
      <t>ナイヨウ</t>
    </rPh>
    <rPh sb="45" eb="46">
      <t>ナド</t>
    </rPh>
    <rPh sb="48" eb="50">
      <t>ニュウリョク</t>
    </rPh>
    <phoneticPr fontId="2"/>
  </si>
  <si>
    <t>12:00-13:00</t>
    <phoneticPr fontId="2"/>
  </si>
  <si>
    <t>HPWの〇〇さんに指示を受けていた午前中の締め切りの作業が完了しなかったため、〇〇作業を行いました。</t>
    <rPh sb="9" eb="11">
      <t>シジ</t>
    </rPh>
    <rPh sb="12" eb="13">
      <t>ウ</t>
    </rPh>
    <rPh sb="17" eb="20">
      <t>ゴゼンチュウ</t>
    </rPh>
    <rPh sb="21" eb="22">
      <t>シ</t>
    </rPh>
    <rPh sb="23" eb="24">
      <t>キ</t>
    </rPh>
    <rPh sb="44" eb="45">
      <t>オコナ</t>
    </rPh>
    <phoneticPr fontId="2"/>
  </si>
  <si>
    <t>午後は外出するため、客先指示者の〇〇様に依頼された仕事を○○さんへ引継ぎを行っていた。</t>
    <rPh sb="10" eb="12">
      <t>キャクサキ</t>
    </rPh>
    <rPh sb="12" eb="14">
      <t>シジ</t>
    </rPh>
    <rPh sb="14" eb="15">
      <t>シャ</t>
    </rPh>
    <rPh sb="18" eb="19">
      <t>サマ</t>
    </rPh>
    <rPh sb="20" eb="22">
      <t>イライ</t>
    </rPh>
    <rPh sb="25" eb="27">
      <t>シゴト</t>
    </rPh>
    <rPh sb="33" eb="35">
      <t>ヒキツ</t>
    </rPh>
    <rPh sb="37" eb="38">
      <t>オコナ</t>
    </rPh>
    <phoneticPr fontId="2"/>
  </si>
  <si>
    <t>お客様の〇〇様と〇〇案件について会議を行っていたが、休憩まで長引いてしまった。</t>
    <rPh sb="1" eb="3">
      <t>キャクサマ</t>
    </rPh>
    <rPh sb="6" eb="7">
      <t>サマ</t>
    </rPh>
    <rPh sb="10" eb="12">
      <t>アンケン</t>
    </rPh>
    <rPh sb="16" eb="18">
      <t>カイギ</t>
    </rPh>
    <rPh sb="19" eb="20">
      <t>オコナ</t>
    </rPh>
    <rPh sb="26" eb="28">
      <t>キュウケイ</t>
    </rPh>
    <rPh sb="30" eb="32">
      <t>ナガビ</t>
    </rPh>
    <phoneticPr fontId="2"/>
  </si>
  <si>
    <t>休憩交代のタイミングに、客先指示者の〇〇様より〇〇の報告書を午前中に提出する指示を受けたため、交代が上手くいかなかった。</t>
    <rPh sb="34" eb="36">
      <t>テイシュツ</t>
    </rPh>
    <phoneticPr fontId="2"/>
  </si>
  <si>
    <t>お客様からの電話応対（〇〇案件についての質問）を行っていたため、休憩時間まで長引いてしまった。</t>
    <rPh sb="1" eb="3">
      <t>キャクサマ</t>
    </rPh>
    <rPh sb="6" eb="8">
      <t>デンワ</t>
    </rPh>
    <rPh sb="8" eb="10">
      <t>オウタイ</t>
    </rPh>
    <rPh sb="13" eb="15">
      <t>アンケン</t>
    </rPh>
    <rPh sb="20" eb="22">
      <t>シツモン</t>
    </rPh>
    <rPh sb="24" eb="25">
      <t>オコナ</t>
    </rPh>
    <rPh sb="32" eb="34">
      <t>キュウケイ</t>
    </rPh>
    <rPh sb="34" eb="36">
      <t>ジカン</t>
    </rPh>
    <rPh sb="38" eb="40">
      <t>ナガビ</t>
    </rPh>
    <phoneticPr fontId="2"/>
  </si>
  <si>
    <t>午後の会議で使用する報告書が完成できなかったため、〇〇さんに指示を受け作成を行ったため。</t>
    <rPh sb="0" eb="2">
      <t>ゴゴ</t>
    </rPh>
    <rPh sb="3" eb="5">
      <t>カイギ</t>
    </rPh>
    <rPh sb="6" eb="8">
      <t>シヨウ</t>
    </rPh>
    <rPh sb="10" eb="13">
      <t>ホウコクショ</t>
    </rPh>
    <rPh sb="14" eb="16">
      <t>カンセイ</t>
    </rPh>
    <rPh sb="30" eb="32">
      <t>シジ</t>
    </rPh>
    <rPh sb="33" eb="34">
      <t>ウ</t>
    </rPh>
    <rPh sb="35" eb="37">
      <t>サクセイ</t>
    </rPh>
    <rPh sb="38" eb="39">
      <t>オコナ</t>
    </rPh>
    <phoneticPr fontId="2"/>
  </si>
  <si>
    <t>※注意事項※</t>
    <rPh sb="1" eb="3">
      <t>チュウイ</t>
    </rPh>
    <rPh sb="3" eb="5">
      <t>ジコウ</t>
    </rPh>
    <phoneticPr fontId="2"/>
  </si>
  <si>
    <t>その場合は、取得した休憩時間にプラスで記載してください。</t>
    <rPh sb="2" eb="4">
      <t>バアイ</t>
    </rPh>
    <rPh sb="6" eb="8">
      <t>シュトク</t>
    </rPh>
    <rPh sb="10" eb="12">
      <t>キュウケイ</t>
    </rPh>
    <rPh sb="12" eb="14">
      <t>ジカン</t>
    </rPh>
    <rPh sb="19" eb="21">
      <t>キサイ</t>
    </rPh>
    <phoneticPr fontId="2"/>
  </si>
  <si>
    <t>（例）</t>
    <rPh sb="1" eb="2">
      <t>レイ</t>
    </rPh>
    <phoneticPr fontId="2"/>
  </si>
  <si>
    <t>所定休憩時間</t>
    <rPh sb="0" eb="2">
      <t>ショテイ</t>
    </rPh>
    <rPh sb="2" eb="4">
      <t>キュウケイ</t>
    </rPh>
    <rPh sb="4" eb="6">
      <t>ジカン</t>
    </rPh>
    <phoneticPr fontId="2"/>
  </si>
  <si>
    <t>取得した休憩時間</t>
    <rPh sb="0" eb="2">
      <t>シュトク</t>
    </rPh>
    <rPh sb="4" eb="6">
      <t>キュウケイ</t>
    </rPh>
    <rPh sb="6" eb="8">
      <t>ジカン</t>
    </rPh>
    <phoneticPr fontId="2"/>
  </si>
  <si>
    <t>未取得の休憩時間</t>
    <rPh sb="0" eb="1">
      <t>ミ</t>
    </rPh>
    <rPh sb="1" eb="3">
      <t>シュトク</t>
    </rPh>
    <rPh sb="4" eb="6">
      <t>キュウケイ</t>
    </rPh>
    <rPh sb="6" eb="8">
      <t>ジカン</t>
    </rPh>
    <phoneticPr fontId="2"/>
  </si>
  <si>
    <t>休憩時間外の休憩</t>
    <rPh sb="0" eb="2">
      <t>キュウケイ</t>
    </rPh>
    <rPh sb="2" eb="4">
      <t>ジカン</t>
    </rPh>
    <rPh sb="4" eb="5">
      <t>ガイ</t>
    </rPh>
    <rPh sb="6" eb="8">
      <t>キュウケイ</t>
    </rPh>
    <phoneticPr fontId="2"/>
  </si>
  <si>
    <t>記載は、</t>
    <rPh sb="0" eb="2">
      <t>キサイ</t>
    </rPh>
    <phoneticPr fontId="2"/>
  </si>
  <si>
    <t>振替分の</t>
    <rPh sb="0" eb="2">
      <t>フリカエ</t>
    </rPh>
    <rPh sb="2" eb="3">
      <t>ブン</t>
    </rPh>
    <phoneticPr fontId="2"/>
  </si>
  <si>
    <t>所定休憩時間内の</t>
    <rPh sb="0" eb="2">
      <t>ショテイ</t>
    </rPh>
    <rPh sb="2" eb="4">
      <t>キュウケイ</t>
    </rPh>
    <rPh sb="4" eb="6">
      <t>ジカン</t>
    </rPh>
    <rPh sb="6" eb="7">
      <t>ナイ</t>
    </rPh>
    <phoneticPr fontId="2"/>
  </si>
  <si>
    <r>
      <t>①</t>
    </r>
    <r>
      <rPr>
        <b/>
        <sz val="12"/>
        <rFont val="Osaka"/>
        <family val="3"/>
        <charset val="128"/>
      </rPr>
      <t>所定の休憩時間外に休憩を取った場合は、所定休憩時間内に取れなかった休憩時間分を振り替えたことになります。</t>
    </r>
    <rPh sb="1" eb="3">
      <t>ショテイ</t>
    </rPh>
    <rPh sb="4" eb="6">
      <t>キュウケイ</t>
    </rPh>
    <rPh sb="6" eb="8">
      <t>ジカン</t>
    </rPh>
    <rPh sb="8" eb="9">
      <t>ガイ</t>
    </rPh>
    <rPh sb="10" eb="12">
      <t>キュウケイ</t>
    </rPh>
    <rPh sb="13" eb="14">
      <t>ト</t>
    </rPh>
    <rPh sb="16" eb="18">
      <t>バアイ</t>
    </rPh>
    <rPh sb="20" eb="22">
      <t>ショテイ</t>
    </rPh>
    <rPh sb="22" eb="24">
      <t>キュウケイ</t>
    </rPh>
    <rPh sb="24" eb="26">
      <t>ジカン</t>
    </rPh>
    <rPh sb="26" eb="27">
      <t>ナイ</t>
    </rPh>
    <rPh sb="28" eb="29">
      <t>ト</t>
    </rPh>
    <rPh sb="34" eb="36">
      <t>キュウケイ</t>
    </rPh>
    <rPh sb="36" eb="38">
      <t>ジカン</t>
    </rPh>
    <rPh sb="38" eb="39">
      <t>ブン</t>
    </rPh>
    <rPh sb="40" eb="41">
      <t>フ</t>
    </rPh>
    <rPh sb="42" eb="43">
      <t>カ</t>
    </rPh>
    <phoneticPr fontId="2"/>
  </si>
  <si>
    <t>未取得の休憩がある場合、ご提出ください。</t>
    <rPh sb="0" eb="1">
      <t>ミ</t>
    </rPh>
    <rPh sb="1" eb="3">
      <t>シュトク</t>
    </rPh>
    <rPh sb="4" eb="6">
      <t>キュウケイ</t>
    </rPh>
    <rPh sb="9" eb="11">
      <t>バアイ</t>
    </rPh>
    <rPh sb="13" eb="15">
      <t>テイシュツ</t>
    </rPh>
    <phoneticPr fontId="2"/>
  </si>
  <si>
    <t>休　憩　報　告　書 【見本】</t>
    <rPh sb="0" eb="1">
      <t>キュウ</t>
    </rPh>
    <rPh sb="2" eb="3">
      <t>イコイ</t>
    </rPh>
    <rPh sb="8" eb="9">
      <t>ショ</t>
    </rPh>
    <rPh sb="11" eb="13">
      <t>ミホン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</si>
</sst>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h:mm;@"/>
    <numFmt numFmtId="178" formatCode="[h]:mm"/>
    <numFmt numFmtId="179" formatCode="d"/>
    <numFmt numFmtId="180" formatCode="[$-411]ggge&quot;年&quot;m&quot;月&quot;;@"/>
    <numFmt numFmtId="181" formatCode="[$-F400]h:mm:ss\ AM/PM"/>
  </numFmts>
  <fonts count="23">
    <font>
      <sz val="12"/>
      <name val="Osaka"/>
      <family val="3"/>
      <charset val="128"/>
    </font>
    <font>
      <sz val="6"/>
      <name val="ＭＳ Ｐゴシック"/>
      <family val="3"/>
      <charset val="128"/>
    </font>
    <font>
      <sz val="6"/>
      <name val="Osaka"/>
      <family val="3"/>
      <charset val="128"/>
    </font>
    <font>
      <b/>
      <u/>
      <sz val="12"/>
      <name val="Osaka"/>
      <family val="3"/>
      <charset val="128"/>
    </font>
    <font>
      <sz val="11"/>
      <color indexed="8"/>
      <name val="ＭＳ Ｐゴシック"/>
      <family val="3"/>
      <charset val="128"/>
    </font>
    <font>
      <sz val="12"/>
      <name val="ＭＳ Ｐゴシック"/>
      <family val="3"/>
      <charset val="128"/>
      <scheme val="major"/>
    </font>
    <font>
      <sz val="10"/>
      <color theme="0" tint="-0.249977111117893"/>
      <name val="ＭＳ Ｐゴシック"/>
      <family val="3"/>
      <charset val="128"/>
      <scheme val="major"/>
    </font>
    <font>
      <sz val="10"/>
      <name val="ＭＳ Ｐゴシック"/>
      <family val="3"/>
      <charset val="128"/>
      <scheme val="major"/>
    </font>
    <font>
      <sz val="12"/>
      <color indexed="8"/>
      <name val="ＭＳ Ｐゴシック"/>
      <family val="3"/>
      <charset val="128"/>
      <scheme val="major"/>
    </font>
    <font>
      <sz val="10"/>
      <color indexed="8"/>
      <name val="ＭＳ Ｐゴシック"/>
      <family val="3"/>
      <charset val="128"/>
      <scheme val="major"/>
    </font>
    <font>
      <sz val="8"/>
      <name val="ＭＳ Ｐゴシック"/>
      <family val="3"/>
      <charset val="128"/>
      <scheme val="major"/>
    </font>
    <font>
      <sz val="9"/>
      <color indexed="55"/>
      <name val="ＭＳ Ｐゴシック"/>
      <family val="3"/>
      <charset val="128"/>
      <scheme val="major"/>
    </font>
    <font>
      <sz val="10"/>
      <color rgb="FFFF0000"/>
      <name val="ＭＳ Ｐゴシック"/>
      <family val="3"/>
      <charset val="128"/>
      <scheme val="major"/>
    </font>
    <font>
      <sz val="12"/>
      <color rgb="FFFF0000"/>
      <name val="Osaka"/>
      <family val="3"/>
      <charset val="128"/>
    </font>
    <font>
      <b/>
      <sz val="12"/>
      <name val="Osaka"/>
      <family val="3"/>
      <charset val="128"/>
    </font>
    <font>
      <b/>
      <sz val="14"/>
      <color indexed="81"/>
      <name val="ＭＳ Ｐゴシック"/>
      <family val="3"/>
      <charset val="128"/>
    </font>
    <font>
      <u/>
      <sz val="12"/>
      <name val="Osaka"/>
      <family val="3"/>
      <charset val="128"/>
    </font>
    <font>
      <sz val="12"/>
      <color theme="1"/>
      <name val="ＭＳ Ｐゴシック"/>
      <family val="3"/>
      <charset val="128"/>
      <scheme val="major"/>
    </font>
    <font>
      <sz val="12"/>
      <color theme="0" tint="-0.249977111117893"/>
      <name val="ＭＳ Ｐゴシック"/>
      <family val="3"/>
      <charset val="128"/>
      <scheme val="major"/>
    </font>
    <font>
      <b/>
      <sz val="16"/>
      <color rgb="FFFF0000"/>
      <name val="Osaka"/>
      <family val="3"/>
      <charset val="128"/>
    </font>
    <font>
      <sz val="28"/>
      <name val="ＭＳ Ｐゴシック"/>
      <family val="3"/>
      <charset val="128"/>
      <scheme val="major"/>
    </font>
    <font>
      <sz val="16"/>
      <name val="ＭＳ Ｐゴシック"/>
      <family val="3"/>
      <charset val="128"/>
      <scheme val="major"/>
    </font>
    <font>
      <b/>
      <sz val="16"/>
      <name val="ＭＳ Ｐゴシック"/>
      <family val="3"/>
      <charset val="128"/>
      <scheme val="major"/>
    </font>
  </fonts>
  <fills count="2">
    <fill>
      <patternFill patternType="none"/>
    </fill>
    <fill>
      <patternFill patternType="gray125"/>
    </fill>
  </fills>
  <borders count="45">
    <border>
      <left/>
      <right/>
      <top/>
      <bottom/>
      <diagonal/>
    </border>
    <border>
      <left style="thin">
        <color indexed="9"/>
      </left>
      <right style="thin">
        <color indexed="9"/>
      </right>
      <top style="thin">
        <color indexed="9"/>
      </top>
      <bottom style="thin">
        <color indexed="9"/>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indexed="9"/>
      </left>
      <right/>
      <top style="thin">
        <color indexed="9"/>
      </top>
      <bottom style="thin">
        <color indexed="9"/>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2">
    <xf numFmtId="0" fontId="0" fillId="0" borderId="0"/>
    <xf numFmtId="0" fontId="4" fillId="0" borderId="0">
      <alignment vertical="center"/>
    </xf>
  </cellStyleXfs>
  <cellXfs count="125">
    <xf numFmtId="0" fontId="0" fillId="0" borderId="0" xfId="0"/>
    <xf numFmtId="0" fontId="0" fillId="0" borderId="1" xfId="0" applyBorder="1"/>
    <xf numFmtId="0" fontId="5" fillId="0" borderId="0" xfId="0" applyFont="1" applyFill="1" applyAlignment="1">
      <alignment vertical="center"/>
    </xf>
    <xf numFmtId="180" fontId="5" fillId="0" borderId="2" xfId="0" applyNumberFormat="1" applyFont="1" applyFill="1" applyBorder="1" applyAlignment="1">
      <alignment vertical="center"/>
    </xf>
    <xf numFmtId="0" fontId="5" fillId="0" borderId="0" xfId="0" applyFont="1" applyFill="1" applyBorder="1" applyAlignment="1">
      <alignment horizontal="centerContinuous" vertical="center"/>
    </xf>
    <xf numFmtId="0" fontId="6" fillId="0" borderId="0" xfId="0" applyFont="1" applyFill="1" applyBorder="1" applyAlignment="1">
      <alignment vertical="center"/>
    </xf>
    <xf numFmtId="0" fontId="5" fillId="0" borderId="0" xfId="0" applyFont="1" applyFill="1" applyAlignment="1">
      <alignment horizontal="center" vertical="center"/>
    </xf>
    <xf numFmtId="0" fontId="7" fillId="0" borderId="3" xfId="0" applyFont="1" applyFill="1" applyBorder="1" applyAlignment="1">
      <alignment vertical="center"/>
    </xf>
    <xf numFmtId="0" fontId="7" fillId="0" borderId="4" xfId="0" applyFont="1" applyFill="1" applyBorder="1" applyAlignment="1">
      <alignment vertical="center"/>
    </xf>
    <xf numFmtId="0" fontId="7" fillId="0" borderId="0" xfId="0" applyFont="1" applyFill="1" applyAlignment="1">
      <alignment horizontal="center" vertical="center"/>
    </xf>
    <xf numFmtId="0" fontId="7" fillId="0" borderId="0" xfId="0" applyFont="1" applyFill="1" applyAlignment="1">
      <alignment vertical="center"/>
    </xf>
    <xf numFmtId="0" fontId="7" fillId="0" borderId="5" xfId="0" applyFont="1" applyFill="1" applyBorder="1" applyAlignment="1">
      <alignment horizontal="center" vertical="center"/>
    </xf>
    <xf numFmtId="0" fontId="5" fillId="0" borderId="6" xfId="0" applyNumberFormat="1" applyFont="1" applyFill="1" applyBorder="1" applyAlignment="1">
      <alignment horizontal="center" vertical="center"/>
    </xf>
    <xf numFmtId="177" fontId="8" fillId="0" borderId="6" xfId="0" applyNumberFormat="1" applyFont="1" applyFill="1" applyBorder="1" applyAlignment="1">
      <alignment horizontal="center" vertical="center"/>
    </xf>
    <xf numFmtId="177" fontId="9" fillId="0" borderId="7" xfId="0" applyNumberFormat="1" applyFont="1" applyFill="1" applyBorder="1" applyAlignment="1">
      <alignment horizontal="center" vertical="center"/>
    </xf>
    <xf numFmtId="178" fontId="5" fillId="0" borderId="0" xfId="0" applyNumberFormat="1" applyFont="1" applyFill="1" applyAlignment="1">
      <alignment vertical="center"/>
    </xf>
    <xf numFmtId="20" fontId="5" fillId="0" borderId="0" xfId="0" applyNumberFormat="1" applyFont="1" applyFill="1" applyAlignment="1">
      <alignment vertical="center"/>
    </xf>
    <xf numFmtId="0" fontId="10" fillId="0" borderId="0" xfId="0" applyFont="1" applyFill="1" applyAlignment="1">
      <alignment vertical="center"/>
    </xf>
    <xf numFmtId="0" fontId="5" fillId="0" borderId="8" xfId="0" applyNumberFormat="1" applyFont="1" applyFill="1" applyBorder="1" applyAlignment="1">
      <alignment horizontal="center" vertical="center"/>
    </xf>
    <xf numFmtId="177" fontId="9" fillId="0" borderId="9" xfId="0" applyNumberFormat="1" applyFont="1" applyFill="1" applyBorder="1" applyAlignment="1">
      <alignment horizontal="center" vertical="center"/>
    </xf>
    <xf numFmtId="178" fontId="5" fillId="0" borderId="10" xfId="0" applyNumberFormat="1" applyFont="1" applyFill="1" applyBorder="1" applyAlignment="1">
      <alignment horizontal="center" vertical="center"/>
    </xf>
    <xf numFmtId="177" fontId="5" fillId="0" borderId="11" xfId="0" applyNumberFormat="1" applyFont="1" applyFill="1" applyBorder="1" applyAlignment="1">
      <alignment horizontal="center" vertical="center"/>
    </xf>
    <xf numFmtId="0" fontId="5" fillId="0" borderId="0" xfId="0" applyFont="1" applyFill="1" applyBorder="1" applyAlignment="1">
      <alignment vertical="center"/>
    </xf>
    <xf numFmtId="176" fontId="5" fillId="0" borderId="0" xfId="0" applyNumberFormat="1" applyFont="1" applyFill="1" applyAlignment="1">
      <alignment vertical="center"/>
    </xf>
    <xf numFmtId="0" fontId="11" fillId="0" borderId="12" xfId="0" applyFont="1" applyFill="1" applyBorder="1" applyAlignment="1">
      <alignment horizontal="right" vertical="center"/>
    </xf>
    <xf numFmtId="0" fontId="10" fillId="0" borderId="0" xfId="0" applyFont="1" applyFill="1" applyBorder="1" applyAlignment="1">
      <alignment vertical="center"/>
    </xf>
    <xf numFmtId="0" fontId="5" fillId="0" borderId="0" xfId="0" applyFont="1" applyFill="1" applyAlignment="1">
      <alignment horizontal="right" vertical="center"/>
    </xf>
    <xf numFmtId="0" fontId="10" fillId="0" borderId="0" xfId="0" applyFont="1" applyFill="1" applyBorder="1" applyAlignment="1"/>
    <xf numFmtId="0" fontId="10" fillId="0" borderId="15" xfId="0" applyFont="1" applyFill="1" applyBorder="1" applyAlignment="1">
      <alignment vertical="center"/>
    </xf>
    <xf numFmtId="0" fontId="5" fillId="0" borderId="13" xfId="0" applyFont="1" applyFill="1" applyBorder="1" applyAlignment="1">
      <alignment vertical="center"/>
    </xf>
    <xf numFmtId="0" fontId="5" fillId="0" borderId="16" xfId="0" applyFont="1" applyFill="1" applyBorder="1" applyAlignment="1">
      <alignment vertical="center"/>
    </xf>
    <xf numFmtId="179" fontId="5" fillId="0" borderId="18" xfId="0" applyNumberFormat="1" applyFont="1" applyFill="1" applyBorder="1" applyAlignment="1">
      <alignment vertical="center"/>
    </xf>
    <xf numFmtId="179" fontId="5" fillId="0" borderId="19" xfId="0" applyNumberFormat="1" applyFont="1" applyFill="1" applyBorder="1" applyAlignment="1">
      <alignment vertical="center"/>
    </xf>
    <xf numFmtId="0" fontId="5" fillId="0" borderId="15" xfId="0" applyFont="1" applyFill="1" applyBorder="1" applyAlignment="1">
      <alignment vertical="center"/>
    </xf>
    <xf numFmtId="0" fontId="13" fillId="0" borderId="1" xfId="0" applyFont="1" applyBorder="1"/>
    <xf numFmtId="0" fontId="14" fillId="0" borderId="1" xfId="0" applyFont="1" applyBorder="1"/>
    <xf numFmtId="0" fontId="0" fillId="0" borderId="22" xfId="0" applyBorder="1"/>
    <xf numFmtId="0" fontId="14" fillId="0" borderId="23" xfId="0" applyFont="1" applyBorder="1"/>
    <xf numFmtId="0" fontId="13" fillId="0" borderId="24" xfId="0" applyFont="1" applyBorder="1"/>
    <xf numFmtId="0" fontId="14" fillId="0" borderId="0" xfId="0" applyFont="1" applyBorder="1" applyAlignment="1">
      <alignment horizontal="left"/>
    </xf>
    <xf numFmtId="178" fontId="5" fillId="0" borderId="0" xfId="0" applyNumberFormat="1" applyFont="1" applyFill="1" applyAlignment="1">
      <alignment horizontal="left" vertical="center"/>
    </xf>
    <xf numFmtId="0" fontId="5" fillId="0" borderId="25" xfId="0" applyFont="1" applyFill="1" applyBorder="1" applyAlignment="1">
      <alignment vertical="center"/>
    </xf>
    <xf numFmtId="14" fontId="7" fillId="0" borderId="6" xfId="0" applyNumberFormat="1" applyFont="1" applyFill="1" applyBorder="1" applyAlignment="1">
      <alignment vertical="center"/>
    </xf>
    <xf numFmtId="177" fontId="9" fillId="0" borderId="27" xfId="0" applyNumberFormat="1" applyFont="1" applyFill="1" applyBorder="1" applyAlignment="1">
      <alignment horizontal="center" vertical="center"/>
    </xf>
    <xf numFmtId="0" fontId="5" fillId="0" borderId="25" xfId="0" applyFont="1" applyFill="1" applyBorder="1" applyAlignment="1">
      <alignment horizontal="left" vertical="center"/>
    </xf>
    <xf numFmtId="0" fontId="12" fillId="0" borderId="16" xfId="0" applyFont="1" applyFill="1" applyBorder="1" applyAlignment="1">
      <alignment vertical="center" wrapText="1"/>
    </xf>
    <xf numFmtId="0" fontId="12" fillId="0" borderId="20" xfId="0" applyFont="1" applyFill="1" applyBorder="1" applyAlignment="1">
      <alignment vertical="center" wrapText="1"/>
    </xf>
    <xf numFmtId="177" fontId="5" fillId="0" borderId="13" xfId="0" applyNumberFormat="1" applyFont="1" applyFill="1" applyBorder="1" applyAlignment="1"/>
    <xf numFmtId="178" fontId="5" fillId="0" borderId="16" xfId="0" applyNumberFormat="1" applyFont="1" applyFill="1" applyBorder="1" applyAlignment="1">
      <alignment horizontal="center" vertical="center"/>
    </xf>
    <xf numFmtId="178" fontId="5" fillId="0" borderId="17" xfId="0" applyNumberFormat="1" applyFont="1" applyFill="1" applyBorder="1" applyAlignment="1">
      <alignment horizontal="center" vertical="center"/>
    </xf>
    <xf numFmtId="0" fontId="5" fillId="0" borderId="0" xfId="0" applyFont="1" applyFill="1" applyAlignment="1">
      <alignment horizontal="left" vertical="center"/>
    </xf>
    <xf numFmtId="0" fontId="7" fillId="0" borderId="14" xfId="0" applyFont="1" applyFill="1" applyBorder="1" applyAlignment="1">
      <alignment horizontal="center" vertical="center"/>
    </xf>
    <xf numFmtId="0" fontId="17" fillId="0" borderId="38" xfId="0" applyFont="1" applyFill="1" applyBorder="1" applyAlignment="1">
      <alignment horizontal="center" vertical="center" wrapText="1"/>
    </xf>
    <xf numFmtId="0" fontId="5" fillId="0" borderId="0" xfId="0" applyFont="1" applyFill="1" applyAlignment="1">
      <alignment horizontal="left" vertical="center"/>
    </xf>
    <xf numFmtId="0" fontId="7" fillId="0" borderId="14" xfId="0" applyFont="1" applyFill="1" applyBorder="1" applyAlignment="1">
      <alignment horizontal="center" vertical="center"/>
    </xf>
    <xf numFmtId="0" fontId="5" fillId="0" borderId="17" xfId="0" applyNumberFormat="1" applyFont="1" applyFill="1" applyBorder="1" applyAlignment="1">
      <alignment horizontal="right" vertical="center"/>
    </xf>
    <xf numFmtId="0" fontId="5" fillId="0" borderId="0" xfId="0" applyNumberFormat="1" applyFont="1" applyFill="1" applyBorder="1" applyAlignment="1">
      <alignment vertical="center"/>
    </xf>
    <xf numFmtId="0" fontId="8" fillId="0" borderId="6" xfId="0" applyNumberFormat="1" applyFont="1" applyFill="1" applyBorder="1" applyAlignment="1">
      <alignment horizontal="center" vertical="center"/>
    </xf>
    <xf numFmtId="0" fontId="7" fillId="0" borderId="6" xfId="0" applyNumberFormat="1" applyFont="1" applyFill="1" applyBorder="1" applyAlignment="1">
      <alignment vertical="center"/>
    </xf>
    <xf numFmtId="20" fontId="8" fillId="0" borderId="6" xfId="0" applyNumberFormat="1" applyFont="1" applyFill="1" applyBorder="1" applyAlignment="1">
      <alignment horizontal="center" vertical="center"/>
    </xf>
    <xf numFmtId="0" fontId="17" fillId="0" borderId="13" xfId="0" applyFont="1" applyFill="1" applyBorder="1" applyAlignment="1">
      <alignment horizontal="center" vertical="center" wrapText="1"/>
    </xf>
    <xf numFmtId="20" fontId="5" fillId="0" borderId="6" xfId="0" applyNumberFormat="1" applyFont="1" applyFill="1" applyBorder="1" applyAlignment="1">
      <alignment horizontal="center" vertical="center"/>
    </xf>
    <xf numFmtId="0" fontId="5" fillId="0" borderId="6" xfId="0" applyNumberFormat="1" applyFont="1" applyFill="1" applyBorder="1" applyAlignment="1">
      <alignment horizontal="center" vertical="center" wrapText="1"/>
    </xf>
    <xf numFmtId="181" fontId="5" fillId="0" borderId="14" xfId="0" applyNumberFormat="1" applyFont="1" applyFill="1" applyBorder="1" applyAlignment="1">
      <alignment horizontal="center" vertical="center"/>
    </xf>
    <xf numFmtId="181" fontId="5" fillId="0" borderId="37" xfId="0" applyNumberFormat="1" applyFont="1" applyFill="1" applyBorder="1" applyAlignment="1">
      <alignment horizontal="center" vertical="center"/>
    </xf>
    <xf numFmtId="20" fontId="5" fillId="0" borderId="39" xfId="0" applyNumberFormat="1" applyFont="1" applyFill="1" applyBorder="1" applyAlignment="1">
      <alignment horizontal="center" vertical="center"/>
    </xf>
    <xf numFmtId="20" fontId="8" fillId="0" borderId="8" xfId="0" applyNumberFormat="1" applyFont="1" applyFill="1" applyBorder="1" applyAlignment="1">
      <alignment horizontal="center" vertical="center"/>
    </xf>
    <xf numFmtId="0" fontId="18" fillId="0" borderId="0" xfId="0" applyFont="1" applyFill="1" applyBorder="1" applyAlignment="1">
      <alignment horizontal="centerContinuous" vertical="center"/>
    </xf>
    <xf numFmtId="0" fontId="0" fillId="0" borderId="41" xfId="0" applyBorder="1"/>
    <xf numFmtId="0" fontId="0" fillId="0" borderId="23" xfId="0" applyBorder="1"/>
    <xf numFmtId="0" fontId="0" fillId="0" borderId="24" xfId="0" applyBorder="1"/>
    <xf numFmtId="0" fontId="0" fillId="0" borderId="40" xfId="0" applyBorder="1"/>
    <xf numFmtId="0" fontId="0" fillId="0" borderId="0" xfId="0" applyBorder="1"/>
    <xf numFmtId="0" fontId="0" fillId="0" borderId="42" xfId="0" applyBorder="1"/>
    <xf numFmtId="0" fontId="0" fillId="0" borderId="43" xfId="0" applyBorder="1"/>
    <xf numFmtId="0" fontId="0" fillId="0" borderId="44" xfId="0" applyBorder="1"/>
    <xf numFmtId="20" fontId="0" fillId="0" borderId="42" xfId="0" applyNumberFormat="1" applyBorder="1"/>
    <xf numFmtId="0" fontId="19" fillId="0" borderId="1" xfId="0" applyFont="1" applyBorder="1"/>
    <xf numFmtId="14" fontId="21" fillId="0" borderId="6" xfId="0" applyNumberFormat="1" applyFont="1" applyFill="1" applyBorder="1" applyAlignment="1">
      <alignment vertical="center"/>
    </xf>
    <xf numFmtId="20" fontId="21" fillId="0" borderId="6" xfId="0" applyNumberFormat="1" applyFont="1" applyFill="1" applyBorder="1" applyAlignment="1">
      <alignment vertical="center"/>
    </xf>
    <xf numFmtId="0" fontId="22" fillId="0" borderId="0" xfId="0" applyFont="1" applyFill="1" applyAlignment="1">
      <alignment horizontal="left" vertical="center"/>
    </xf>
    <xf numFmtId="0" fontId="22" fillId="0" borderId="0" xfId="0" applyFont="1" applyFill="1" applyAlignment="1">
      <alignment vertical="center"/>
    </xf>
    <xf numFmtId="0" fontId="20" fillId="0" borderId="0" xfId="0" applyFont="1" applyFill="1" applyAlignment="1">
      <alignment horizontal="center" vertical="center"/>
    </xf>
    <xf numFmtId="180" fontId="21" fillId="0" borderId="2" xfId="0" applyNumberFormat="1" applyFont="1" applyFill="1" applyBorder="1" applyAlignment="1">
      <alignment horizontal="left" vertical="center"/>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16" xfId="0" applyFont="1" applyFill="1" applyBorder="1" applyAlignment="1">
      <alignment horizontal="center" vertical="center"/>
    </xf>
    <xf numFmtId="0" fontId="7" fillId="0" borderId="13"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4" xfId="0" applyFont="1" applyFill="1" applyBorder="1" applyAlignment="1">
      <alignment horizontal="center" vertical="center"/>
    </xf>
    <xf numFmtId="0" fontId="7" fillId="0" borderId="14"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178" fontId="8" fillId="0" borderId="27" xfId="1" applyNumberFormat="1" applyFont="1" applyFill="1" applyBorder="1" applyAlignment="1">
      <alignment horizontal="center" vertical="center"/>
    </xf>
    <xf numFmtId="178" fontId="8" fillId="0" borderId="32" xfId="1" applyNumberFormat="1" applyFont="1" applyFill="1" applyBorder="1" applyAlignment="1">
      <alignment horizontal="center" vertical="center"/>
    </xf>
    <xf numFmtId="178" fontId="8" fillId="0" borderId="33" xfId="1" applyNumberFormat="1" applyFont="1" applyFill="1" applyBorder="1" applyAlignment="1">
      <alignment horizontal="center" vertical="center"/>
    </xf>
    <xf numFmtId="0" fontId="7" fillId="0" borderId="21" xfId="0" applyFont="1" applyFill="1" applyBorder="1" applyAlignment="1">
      <alignment horizontal="center" vertical="center" wrapText="1"/>
    </xf>
    <xf numFmtId="0" fontId="7" fillId="0" borderId="26" xfId="0" applyFont="1" applyFill="1" applyBorder="1" applyAlignment="1">
      <alignment horizontal="center" vertical="center"/>
    </xf>
    <xf numFmtId="177" fontId="8" fillId="0" borderId="27" xfId="0" applyNumberFormat="1" applyFont="1" applyFill="1" applyBorder="1" applyAlignment="1">
      <alignment horizontal="center" vertical="center"/>
    </xf>
    <xf numFmtId="177" fontId="8" fillId="0" borderId="32" xfId="0" applyNumberFormat="1" applyFont="1" applyFill="1" applyBorder="1" applyAlignment="1">
      <alignment horizontal="center" vertical="center"/>
    </xf>
    <xf numFmtId="177" fontId="8" fillId="0" borderId="33" xfId="0" applyNumberFormat="1" applyFont="1" applyFill="1" applyBorder="1" applyAlignment="1">
      <alignment horizontal="center" vertical="center"/>
    </xf>
    <xf numFmtId="177" fontId="8" fillId="0" borderId="34" xfId="0" applyNumberFormat="1" applyFont="1" applyFill="1" applyBorder="1" applyAlignment="1">
      <alignment horizontal="center" vertical="center"/>
    </xf>
    <xf numFmtId="177" fontId="8" fillId="0" borderId="35" xfId="0" applyNumberFormat="1" applyFont="1" applyFill="1" applyBorder="1" applyAlignment="1">
      <alignment horizontal="center" vertical="center"/>
    </xf>
    <xf numFmtId="177" fontId="8" fillId="0" borderId="36" xfId="0" applyNumberFormat="1" applyFont="1" applyFill="1" applyBorder="1" applyAlignment="1">
      <alignment horizontal="center" vertical="center"/>
    </xf>
    <xf numFmtId="0" fontId="5" fillId="0" borderId="0" xfId="0" applyFont="1" applyFill="1" applyAlignment="1">
      <alignment horizontal="left" vertical="center"/>
    </xf>
    <xf numFmtId="180" fontId="5" fillId="0" borderId="2" xfId="0" applyNumberFormat="1" applyFont="1" applyFill="1" applyBorder="1" applyAlignment="1">
      <alignment horizontal="left" vertical="center"/>
    </xf>
    <xf numFmtId="178" fontId="8" fillId="0" borderId="27" xfId="1" applyNumberFormat="1" applyFont="1" applyFill="1" applyBorder="1" applyAlignment="1">
      <alignment horizontal="center" vertical="center" wrapText="1"/>
    </xf>
    <xf numFmtId="178" fontId="8" fillId="0" borderId="32" xfId="1" applyNumberFormat="1" applyFont="1" applyFill="1" applyBorder="1" applyAlignment="1">
      <alignment horizontal="center" vertical="center" wrapText="1"/>
    </xf>
    <xf numFmtId="178" fontId="8" fillId="0" borderId="33" xfId="1" applyNumberFormat="1" applyFont="1" applyFill="1" applyBorder="1" applyAlignment="1">
      <alignment horizontal="center" vertical="center" wrapText="1"/>
    </xf>
    <xf numFmtId="177" fontId="8" fillId="0" borderId="27" xfId="0" applyNumberFormat="1" applyFont="1" applyFill="1" applyBorder="1" applyAlignment="1">
      <alignment horizontal="center" vertical="center" wrapText="1"/>
    </xf>
    <xf numFmtId="177" fontId="8" fillId="0" borderId="32" xfId="0" applyNumberFormat="1" applyFont="1" applyFill="1" applyBorder="1" applyAlignment="1">
      <alignment horizontal="center" vertical="center" wrapText="1"/>
    </xf>
    <xf numFmtId="177" fontId="8" fillId="0" borderId="33" xfId="0" applyNumberFormat="1" applyFont="1" applyFill="1" applyBorder="1" applyAlignment="1">
      <alignment horizontal="center" vertical="center" wrapText="1"/>
    </xf>
    <xf numFmtId="178" fontId="9" fillId="0" borderId="27" xfId="1" applyNumberFormat="1" applyFont="1" applyFill="1" applyBorder="1" applyAlignment="1">
      <alignment horizontal="center" vertical="center" wrapText="1"/>
    </xf>
    <xf numFmtId="178" fontId="9" fillId="0" borderId="32" xfId="1" applyNumberFormat="1" applyFont="1" applyFill="1" applyBorder="1" applyAlignment="1">
      <alignment horizontal="center" vertical="center" wrapText="1"/>
    </xf>
    <xf numFmtId="178" fontId="9" fillId="0" borderId="33" xfId="1" applyNumberFormat="1" applyFont="1" applyFill="1" applyBorder="1" applyAlignment="1">
      <alignment horizontal="center" vertical="center" wrapText="1"/>
    </xf>
  </cellXfs>
  <cellStyles count="2">
    <cellStyle name="標準" xfId="0" builtinId="0"/>
    <cellStyle name="標準_3月勤務表_テンプレ" xfId="1" xr:uid="{00000000-0005-0000-0000-000001000000}"/>
  </cellStyles>
  <dxfs count="8">
    <dxf>
      <font>
        <color rgb="FFFF0000"/>
      </font>
    </dxf>
    <dxf>
      <font>
        <color rgb="FF0070C0"/>
      </font>
    </dxf>
    <dxf>
      <font>
        <color rgb="FF0070C0"/>
      </font>
    </dxf>
    <dxf>
      <font>
        <color rgb="FFFF0000"/>
      </font>
    </dxf>
    <dxf>
      <font>
        <color rgb="FFFF0000"/>
      </font>
    </dxf>
    <dxf>
      <font>
        <color rgb="FF0070C0"/>
      </font>
    </dxf>
    <dxf>
      <font>
        <color rgb="FF0070C0"/>
      </font>
    </dxf>
    <dxf>
      <font>
        <color rgb="FFFF000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339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476249</xdr:colOff>
      <xdr:row>10</xdr:row>
      <xdr:rowOff>316140</xdr:rowOff>
    </xdr:from>
    <xdr:to>
      <xdr:col>23</xdr:col>
      <xdr:colOff>278491</xdr:colOff>
      <xdr:row>21</xdr:row>
      <xdr:rowOff>326570</xdr:rowOff>
    </xdr:to>
    <xdr:sp macro="" textlink="">
      <xdr:nvSpPr>
        <xdr:cNvPr id="3" name="正方形/長方形 2">
          <a:extLst>
            <a:ext uri="{FF2B5EF4-FFF2-40B4-BE49-F238E27FC236}">
              <a16:creationId xmlns:a16="http://schemas.microsoft.com/office/drawing/2014/main" id="{60BAEAA5-EE35-46E9-8D79-18F31BD8B91F}"/>
            </a:ext>
          </a:extLst>
        </xdr:cNvPr>
        <xdr:cNvSpPr/>
      </xdr:nvSpPr>
      <xdr:spPr bwMode="auto">
        <a:xfrm>
          <a:off x="10028463" y="3881211"/>
          <a:ext cx="8116207" cy="3752395"/>
        </a:xfrm>
        <a:prstGeom prst="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t" upright="1"/>
        <a:lstStyle/>
        <a:p>
          <a:pPr algn="l"/>
          <a:r>
            <a:rPr kumimoji="1" lang="ja-JP" altLang="en-US" sz="1800">
              <a:latin typeface="+mn-ea"/>
              <a:ea typeface="+mn-ea"/>
            </a:rPr>
            <a:t>休憩報告書は、所定休憩時間を取れなかった場合、提出願います。</a:t>
          </a:r>
          <a:endParaRPr kumimoji="1" lang="en-US" altLang="ja-JP" sz="1800">
            <a:latin typeface="+mn-ea"/>
            <a:ea typeface="+mn-ea"/>
          </a:endParaRPr>
        </a:p>
        <a:p>
          <a:pPr algn="l"/>
          <a:r>
            <a:rPr kumimoji="1" lang="en-US" altLang="ja-JP" sz="1800" u="sng">
              <a:latin typeface="+mn-ea"/>
              <a:ea typeface="+mn-ea"/>
            </a:rPr>
            <a:t>※</a:t>
          </a:r>
          <a:r>
            <a:rPr kumimoji="1" lang="ja-JP" altLang="en-US" sz="1800" u="sng">
              <a:latin typeface="+mn-ea"/>
              <a:ea typeface="+mn-ea"/>
            </a:rPr>
            <a:t>ただし、休憩時間は必ず取得することが前提です。</a:t>
          </a:r>
          <a:endParaRPr kumimoji="1" lang="en-US" altLang="ja-JP" sz="1800" u="sng">
            <a:latin typeface="+mn-ea"/>
            <a:ea typeface="+mn-ea"/>
          </a:endParaRPr>
        </a:p>
        <a:p>
          <a:pPr algn="l"/>
          <a:r>
            <a:rPr kumimoji="1" lang="ja-JP" altLang="en-US" sz="1800" u="sng">
              <a:latin typeface="+mn-ea"/>
              <a:ea typeface="+mn-ea"/>
            </a:rPr>
            <a:t>客先都合などでどうしても取得できなかった場合とします。</a:t>
          </a:r>
          <a:endParaRPr kumimoji="1" lang="en-US" altLang="ja-JP" sz="1800" u="sng">
            <a:latin typeface="+mn-ea"/>
            <a:ea typeface="+mn-ea"/>
          </a:endParaRPr>
        </a:p>
        <a:p>
          <a:pPr algn="l"/>
          <a:endParaRPr kumimoji="1" lang="en-US" altLang="ja-JP" sz="1800">
            <a:latin typeface="+mn-ea"/>
            <a:ea typeface="+mn-ea"/>
          </a:endParaRPr>
        </a:p>
        <a:p>
          <a:pPr algn="l"/>
          <a:r>
            <a:rPr kumimoji="1" lang="ja-JP" altLang="en-US" sz="1800">
              <a:latin typeface="+mn-ea"/>
              <a:ea typeface="+mn-ea"/>
            </a:rPr>
            <a:t> 月末の提出物（勤務表・月報等）と一緒に</a:t>
          </a:r>
          <a:r>
            <a:rPr kumimoji="1" lang="en-US" altLang="ja-JP" sz="1800">
              <a:latin typeface="+mn-ea"/>
              <a:ea typeface="+mn-ea"/>
            </a:rPr>
            <a:t>1</a:t>
          </a:r>
          <a:r>
            <a:rPr kumimoji="1" lang="ja-JP" altLang="en-US" sz="1800">
              <a:latin typeface="+mn-ea"/>
              <a:ea typeface="+mn-ea"/>
            </a:rPr>
            <a:t>つの</a:t>
          </a:r>
          <a:r>
            <a:rPr kumimoji="1" lang="en-US" altLang="ja-JP" sz="1800">
              <a:latin typeface="+mn-ea"/>
              <a:ea typeface="+mn-ea"/>
            </a:rPr>
            <a:t>ZIP</a:t>
          </a:r>
          <a:r>
            <a:rPr kumimoji="1" lang="ja-JP" altLang="en-US" sz="1800">
              <a:latin typeface="+mn-ea"/>
              <a:ea typeface="+mn-ea"/>
            </a:rPr>
            <a:t>フォルダにてお送りください。 </a:t>
          </a:r>
          <a:endParaRPr kumimoji="1" lang="en-US" altLang="ja-JP" sz="1800">
            <a:latin typeface="+mn-ea"/>
            <a:ea typeface="+mn-ea"/>
          </a:endParaRPr>
        </a:p>
        <a:p>
          <a:pPr algn="l"/>
          <a:endParaRPr kumimoji="1" lang="en-US" altLang="ja-JP" sz="1800">
            <a:latin typeface="+mn-ea"/>
            <a:ea typeface="+mn-ea"/>
          </a:endParaRPr>
        </a:p>
        <a:p>
          <a:pPr algn="l"/>
          <a:r>
            <a:rPr kumimoji="1" lang="ja-JP" altLang="en-US" sz="1800">
              <a:latin typeface="+mn-ea"/>
              <a:ea typeface="+mn-ea"/>
            </a:rPr>
            <a:t>データ名に、社員番号、名前、該当年月を入力してください。</a:t>
          </a:r>
          <a:endParaRPr kumimoji="1" lang="en-US" altLang="ja-JP" sz="1800">
            <a:latin typeface="+mn-ea"/>
            <a:ea typeface="+mn-ea"/>
          </a:endParaRPr>
        </a:p>
        <a:p>
          <a:pPr algn="l"/>
          <a:endParaRPr kumimoji="1" lang="en-US" altLang="ja-JP" sz="1800">
            <a:latin typeface="+mn-ea"/>
            <a:ea typeface="+mn-ea"/>
          </a:endParaRPr>
        </a:p>
        <a:p>
          <a:pPr algn="l"/>
          <a:r>
            <a:rPr kumimoji="1" lang="ja-JP" altLang="en-US" sz="1800">
              <a:latin typeface="+mn-ea"/>
              <a:ea typeface="+mn-ea"/>
            </a:rPr>
            <a:t>宛て先：</a:t>
          </a:r>
          <a:endParaRPr kumimoji="1" lang="en-US" altLang="ja-JP" sz="1800">
            <a:latin typeface="+mn-ea"/>
            <a:ea typeface="+mn-ea"/>
          </a:endParaRPr>
        </a:p>
        <a:p>
          <a:pPr algn="l"/>
          <a:r>
            <a:rPr kumimoji="1" lang="en-US" altLang="ja-JP" sz="1800">
              <a:latin typeface="+mn-ea"/>
              <a:ea typeface="+mn-ea"/>
            </a:rPr>
            <a:t>TO</a:t>
          </a:r>
          <a:r>
            <a:rPr kumimoji="1" lang="ja-JP" altLang="en-US" sz="1800">
              <a:latin typeface="+mn-ea"/>
              <a:ea typeface="+mn-ea"/>
            </a:rPr>
            <a:t>：</a:t>
          </a:r>
          <a:r>
            <a:rPr kumimoji="1" lang="en-US" altLang="ja-JP" sz="1800">
              <a:latin typeface="+mn-ea"/>
              <a:ea typeface="+mn-ea"/>
            </a:rPr>
            <a:t>geppou@human-power.co.jp</a:t>
          </a:r>
        </a:p>
        <a:p>
          <a:pPr algn="l"/>
          <a:r>
            <a:rPr kumimoji="1" lang="en-US" altLang="ja-JP" sz="1800">
              <a:latin typeface="+mn-ea"/>
              <a:ea typeface="+mn-ea"/>
            </a:rPr>
            <a:t>CC</a:t>
          </a:r>
          <a:r>
            <a:rPr kumimoji="1" lang="ja-JP" altLang="en-US" sz="1800">
              <a:latin typeface="+mn-ea"/>
              <a:ea typeface="+mn-ea"/>
            </a:rPr>
            <a:t>：</a:t>
          </a:r>
          <a:r>
            <a:rPr kumimoji="1" lang="en-US" altLang="ja-JP" sz="1800">
              <a:latin typeface="+mn-ea"/>
              <a:ea typeface="+mn-ea"/>
            </a:rPr>
            <a:t>kobayashi@human-power.co.jp</a:t>
          </a:r>
          <a:endParaRPr kumimoji="1" lang="ja-JP" altLang="en-US" sz="18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95251</xdr:colOff>
      <xdr:row>10</xdr:row>
      <xdr:rowOff>178594</xdr:rowOff>
    </xdr:from>
    <xdr:to>
      <xdr:col>22</xdr:col>
      <xdr:colOff>595314</xdr:colOff>
      <xdr:row>34</xdr:row>
      <xdr:rowOff>119063</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bwMode="auto">
        <a:xfrm>
          <a:off x="8296276" y="3502819"/>
          <a:ext cx="7720013" cy="7941469"/>
        </a:xfrm>
        <a:prstGeom prst="roundRect">
          <a:avLst/>
        </a:prstGeom>
        <a:solidFill>
          <a:schemeClr val="accent5">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a:t> </a:t>
          </a:r>
          <a:r>
            <a:rPr kumimoji="1" lang="ja-JP" altLang="en-US" sz="2400">
              <a:solidFill>
                <a:srgbClr val="FF6600"/>
              </a:solidFill>
            </a:rPr>
            <a:t>現場の時間パターン</a:t>
          </a:r>
          <a:r>
            <a:rPr kumimoji="1" lang="ja-JP" altLang="en-US" sz="2400"/>
            <a:t>を記入してください</a:t>
          </a:r>
          <a:endParaRPr kumimoji="1" lang="en-US" altLang="ja-JP" sz="2400"/>
        </a:p>
        <a:p>
          <a:pPr algn="l"/>
          <a:endParaRPr kumimoji="1" lang="en-US" altLang="ja-JP" sz="2400"/>
        </a:p>
        <a:p>
          <a:pPr algn="l"/>
          <a:r>
            <a:rPr kumimoji="1" lang="ja-JP" altLang="en-US" sz="2000"/>
            <a:t>◆</a:t>
          </a:r>
          <a:r>
            <a:rPr kumimoji="1" lang="ja-JP" altLang="en-US" sz="2000">
              <a:solidFill>
                <a:srgbClr val="FF3399"/>
              </a:solidFill>
            </a:rPr>
            <a:t>日勤①</a:t>
          </a:r>
          <a:r>
            <a:rPr kumimoji="1" lang="ja-JP" altLang="en-US" sz="2000"/>
            <a:t>　始業</a:t>
          </a:r>
          <a:r>
            <a:rPr kumimoji="1" lang="en-US" altLang="ja-JP" sz="2000" u="sng"/>
            <a:t>9</a:t>
          </a:r>
          <a:r>
            <a:rPr kumimoji="1" lang="ja-JP" altLang="en-US" sz="2000"/>
            <a:t>：</a:t>
          </a:r>
          <a:r>
            <a:rPr kumimoji="1" lang="en-US" altLang="ja-JP" sz="2000" u="sng"/>
            <a:t>00</a:t>
          </a:r>
          <a:r>
            <a:rPr kumimoji="1" lang="ja-JP" altLang="en-US" sz="2000"/>
            <a:t>～就業</a:t>
          </a:r>
          <a:r>
            <a:rPr kumimoji="1" lang="en-US" altLang="ja-JP" sz="2000" u="sng"/>
            <a:t>18</a:t>
          </a:r>
          <a:r>
            <a:rPr kumimoji="1" lang="ja-JP" altLang="en-US" sz="2000"/>
            <a:t>：</a:t>
          </a:r>
          <a:r>
            <a:rPr kumimoji="1" lang="en-US" altLang="ja-JP" sz="2000" u="sng"/>
            <a:t>00</a:t>
          </a:r>
          <a:r>
            <a:rPr kumimoji="1" lang="ja-JP" altLang="en-US" sz="2000"/>
            <a:t>　</a:t>
          </a:r>
          <a:r>
            <a:rPr kumimoji="1" lang="en-US" altLang="ja-JP" sz="2000"/>
            <a:t>(</a:t>
          </a:r>
          <a:r>
            <a:rPr kumimoji="1" lang="ja-JP" altLang="en-US" sz="2000"/>
            <a:t>所定労働時間</a:t>
          </a:r>
          <a:r>
            <a:rPr kumimoji="1" lang="en-US" altLang="ja-JP" sz="2000" u="sng"/>
            <a:t>8</a:t>
          </a:r>
          <a:r>
            <a:rPr kumimoji="1" lang="ja-JP" altLang="en-US" sz="2000"/>
            <a:t>：</a:t>
          </a:r>
          <a:r>
            <a:rPr kumimoji="1" lang="en-US" altLang="ja-JP" sz="2000" u="sng"/>
            <a:t>00</a:t>
          </a:r>
          <a:r>
            <a:rPr kumimoji="1" lang="en-US" altLang="ja-JP" sz="2000"/>
            <a:t>)</a:t>
          </a:r>
        </a:p>
        <a:p>
          <a:pPr algn="l"/>
          <a:r>
            <a:rPr kumimoji="1" lang="ja-JP" altLang="en-US" sz="2000"/>
            <a:t>休憩時間</a:t>
          </a:r>
          <a:r>
            <a:rPr kumimoji="1" lang="ja-JP" altLang="en-US" sz="1400"/>
            <a:t>その①</a:t>
          </a:r>
          <a:r>
            <a:rPr kumimoji="1" lang="en-US" altLang="ja-JP" sz="2000" u="sng"/>
            <a:t>12</a:t>
          </a:r>
          <a:r>
            <a:rPr kumimoji="1" lang="ja-JP" altLang="en-US" sz="2000"/>
            <a:t>：</a:t>
          </a:r>
          <a:r>
            <a:rPr kumimoji="1" lang="en-US" altLang="ja-JP" sz="2000" u="sng"/>
            <a:t>00</a:t>
          </a:r>
          <a:r>
            <a:rPr kumimoji="1" lang="ja-JP" altLang="en-US" sz="2000"/>
            <a:t>～</a:t>
          </a:r>
          <a:r>
            <a:rPr kumimoji="1" lang="en-US" altLang="ja-JP" sz="2000" u="sng"/>
            <a:t>13</a:t>
          </a:r>
          <a:r>
            <a:rPr kumimoji="1" lang="ja-JP" altLang="en-US" sz="2000"/>
            <a:t>：</a:t>
          </a:r>
          <a:r>
            <a:rPr kumimoji="1" lang="en-US" altLang="ja-JP" sz="2000" u="sng"/>
            <a:t>00</a:t>
          </a:r>
          <a:r>
            <a:rPr kumimoji="1" lang="ja-JP" altLang="en-US" sz="2000"/>
            <a:t>　</a:t>
          </a:r>
          <a:r>
            <a:rPr kumimoji="1" lang="en-US" altLang="ja-JP" sz="2000"/>
            <a:t>(</a:t>
          </a:r>
          <a:r>
            <a:rPr kumimoji="1" lang="ja-JP" altLang="en-US" sz="2000"/>
            <a:t>休憩時間</a:t>
          </a:r>
          <a:r>
            <a:rPr kumimoji="1" lang="ja-JP" altLang="en-US" sz="1400"/>
            <a:t>その②</a:t>
          </a:r>
          <a:r>
            <a:rPr kumimoji="1" lang="ja-JP" altLang="en-US" sz="2000" u="sng"/>
            <a:t>　　</a:t>
          </a:r>
          <a:r>
            <a:rPr kumimoji="1" lang="ja-JP" altLang="en-US" sz="2000"/>
            <a:t>：</a:t>
          </a:r>
          <a:r>
            <a:rPr kumimoji="1" lang="ja-JP" altLang="en-US" sz="2000" u="sng"/>
            <a:t>　　</a:t>
          </a:r>
          <a:r>
            <a:rPr kumimoji="1" lang="ja-JP" altLang="en-US" sz="2000"/>
            <a:t>～</a:t>
          </a:r>
          <a:r>
            <a:rPr kumimoji="1" lang="ja-JP" altLang="en-US" sz="2000" u="sng"/>
            <a:t>　　</a:t>
          </a:r>
          <a:r>
            <a:rPr kumimoji="1" lang="ja-JP" altLang="en-US" sz="2000"/>
            <a:t>：</a:t>
          </a:r>
          <a:r>
            <a:rPr kumimoji="1" lang="ja-JP" altLang="en-US" sz="2000" u="sng"/>
            <a:t>　　</a:t>
          </a:r>
          <a:r>
            <a:rPr kumimoji="1" lang="en-US" altLang="ja-JP" sz="2000"/>
            <a:t>)</a:t>
          </a:r>
        </a:p>
        <a:p>
          <a:pPr algn="l"/>
          <a:endParaRPr kumimoji="1" lang="en-US" altLang="ja-JP" sz="20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2000">
              <a:effectLst/>
              <a:latin typeface="+mn-lt"/>
              <a:ea typeface="+mn-ea"/>
              <a:cs typeface="+mn-cs"/>
            </a:rPr>
            <a:t>◆</a:t>
          </a:r>
          <a:r>
            <a:rPr kumimoji="1" lang="ja-JP" altLang="ja-JP" sz="2000">
              <a:solidFill>
                <a:srgbClr val="FF3399"/>
              </a:solidFill>
              <a:effectLst/>
              <a:latin typeface="+mn-lt"/>
              <a:ea typeface="+mn-ea"/>
              <a:cs typeface="+mn-cs"/>
            </a:rPr>
            <a:t>日勤</a:t>
          </a:r>
          <a:r>
            <a:rPr kumimoji="1" lang="ja-JP" altLang="en-US" sz="2000">
              <a:solidFill>
                <a:srgbClr val="FF3399"/>
              </a:solidFill>
              <a:effectLst/>
              <a:latin typeface="+mn-lt"/>
              <a:ea typeface="+mn-ea"/>
              <a:cs typeface="+mn-cs"/>
            </a:rPr>
            <a:t>②</a:t>
          </a:r>
          <a:r>
            <a:rPr kumimoji="1" lang="ja-JP" altLang="ja-JP" sz="2000">
              <a:effectLst/>
              <a:latin typeface="+mn-lt"/>
              <a:ea typeface="+mn-ea"/>
              <a:cs typeface="+mn-cs"/>
            </a:rPr>
            <a:t>　始業</a:t>
          </a:r>
          <a:r>
            <a:rPr kumimoji="1" lang="ja-JP" altLang="en-US" sz="2000" u="sng" baseline="0">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～就業</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所定労働時間</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en-US" altLang="ja-JP" sz="2000">
              <a:effectLst/>
              <a:latin typeface="+mn-lt"/>
              <a:ea typeface="+mn-ea"/>
              <a:cs typeface="+mn-cs"/>
            </a:rPr>
            <a:t>)</a:t>
          </a: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①</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②</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ja-JP" altLang="ja-JP" sz="2000">
              <a:effectLst/>
              <a:latin typeface="+mn-lt"/>
              <a:ea typeface="+mn-ea"/>
              <a:cs typeface="+mn-cs"/>
            </a:rPr>
            <a:t>：</a:t>
          </a:r>
          <a:r>
            <a:rPr kumimoji="1" lang="ja-JP" altLang="en-US" sz="2000" u="sng">
              <a:effectLst/>
              <a:latin typeface="+mn-lt"/>
              <a:ea typeface="+mn-ea"/>
              <a:cs typeface="+mn-cs"/>
            </a:rPr>
            <a:t>　　</a:t>
          </a:r>
          <a:r>
            <a:rPr kumimoji="1" lang="en-US" altLang="ja-JP" sz="2000">
              <a:effectLst/>
              <a:latin typeface="+mn-lt"/>
              <a:ea typeface="+mn-ea"/>
              <a:cs typeface="+mn-cs"/>
            </a:rPr>
            <a:t>)</a:t>
          </a: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2000">
            <a:effectLst/>
            <a:latin typeface="+mn-lt"/>
            <a:ea typeface="+mn-ea"/>
            <a:cs typeface="+mn-cs"/>
          </a:endParaRPr>
        </a:p>
        <a:p>
          <a:r>
            <a:rPr kumimoji="1" lang="ja-JP" altLang="ja-JP" sz="2000">
              <a:effectLst/>
              <a:latin typeface="+mn-lt"/>
              <a:ea typeface="+mn-ea"/>
              <a:cs typeface="+mn-cs"/>
            </a:rPr>
            <a:t>◆</a:t>
          </a:r>
          <a:r>
            <a:rPr kumimoji="1" lang="ja-JP" altLang="en-US" sz="2000">
              <a:solidFill>
                <a:srgbClr val="0070C0"/>
              </a:solidFill>
              <a:effectLst/>
              <a:latin typeface="+mn-lt"/>
              <a:ea typeface="+mn-ea"/>
              <a:cs typeface="+mn-cs"/>
            </a:rPr>
            <a:t>夜</a:t>
          </a:r>
          <a:r>
            <a:rPr kumimoji="1" lang="ja-JP" altLang="ja-JP" sz="2000">
              <a:solidFill>
                <a:srgbClr val="0070C0"/>
              </a:solidFill>
              <a:effectLst/>
              <a:latin typeface="+mn-lt"/>
              <a:ea typeface="+mn-ea"/>
              <a:cs typeface="+mn-cs"/>
            </a:rPr>
            <a:t>勤①</a:t>
          </a:r>
          <a:r>
            <a:rPr kumimoji="1" lang="ja-JP" altLang="ja-JP" sz="2000">
              <a:effectLst/>
              <a:latin typeface="+mn-lt"/>
              <a:ea typeface="+mn-ea"/>
              <a:cs typeface="+mn-cs"/>
            </a:rPr>
            <a:t>　始業</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～就業</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所定労働時間</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en-US" altLang="ja-JP" sz="2000">
              <a:effectLst/>
              <a:latin typeface="+mn-lt"/>
              <a:ea typeface="+mn-ea"/>
              <a:cs typeface="+mn-cs"/>
            </a:rPr>
            <a:t>)</a:t>
          </a:r>
          <a:endParaRPr lang="ja-JP" altLang="ja-JP" sz="2000">
            <a:effectLst/>
          </a:endParaRPr>
        </a:p>
        <a:p>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①</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②</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en-US" altLang="ja-JP" sz="2000">
              <a:effectLst/>
              <a:latin typeface="+mn-lt"/>
              <a:ea typeface="+mn-ea"/>
              <a:cs typeface="+mn-cs"/>
            </a:rPr>
            <a:t>)</a:t>
          </a:r>
        </a:p>
        <a:p>
          <a:endParaRPr lang="ja-JP" altLang="ja-JP" sz="2000">
            <a:effectLst/>
          </a:endParaRPr>
        </a:p>
        <a:p>
          <a:pPr eaLnBrk="1" fontAlgn="auto" latinLnBrk="0" hangingPunct="1"/>
          <a:r>
            <a:rPr kumimoji="1" lang="ja-JP" altLang="ja-JP" sz="2000">
              <a:effectLst/>
              <a:latin typeface="+mn-lt"/>
              <a:ea typeface="+mn-ea"/>
              <a:cs typeface="+mn-cs"/>
            </a:rPr>
            <a:t>◆</a:t>
          </a:r>
          <a:r>
            <a:rPr kumimoji="1" lang="ja-JP" altLang="en-US" sz="2000">
              <a:solidFill>
                <a:srgbClr val="0070C0"/>
              </a:solidFill>
              <a:effectLst/>
              <a:latin typeface="+mn-lt"/>
              <a:ea typeface="+mn-ea"/>
              <a:cs typeface="+mn-cs"/>
            </a:rPr>
            <a:t>夜</a:t>
          </a:r>
          <a:r>
            <a:rPr kumimoji="1" lang="ja-JP" altLang="ja-JP" sz="2000">
              <a:solidFill>
                <a:srgbClr val="0070C0"/>
              </a:solidFill>
              <a:effectLst/>
              <a:latin typeface="+mn-lt"/>
              <a:ea typeface="+mn-ea"/>
              <a:cs typeface="+mn-cs"/>
            </a:rPr>
            <a:t>勤②</a:t>
          </a:r>
          <a:r>
            <a:rPr kumimoji="1" lang="ja-JP" altLang="ja-JP" sz="2000">
              <a:effectLst/>
              <a:latin typeface="+mn-lt"/>
              <a:ea typeface="+mn-ea"/>
              <a:cs typeface="+mn-cs"/>
            </a:rPr>
            <a:t>　始業</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～就業</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所定労働時間</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en-US" altLang="ja-JP" sz="2000">
              <a:effectLst/>
              <a:latin typeface="+mn-lt"/>
              <a:ea typeface="+mn-ea"/>
              <a:cs typeface="+mn-cs"/>
            </a:rPr>
            <a:t>)</a:t>
          </a:r>
          <a:endParaRPr lang="ja-JP" altLang="ja-JP" sz="2000">
            <a:effectLst/>
          </a:endParaRPr>
        </a:p>
        <a:p>
          <a:pPr eaLnBrk="1" fontAlgn="auto" latinLnBrk="0" hangingPunct="1"/>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①</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　</a:t>
          </a:r>
          <a:r>
            <a:rPr kumimoji="1" lang="en-US" altLang="ja-JP" sz="2000">
              <a:effectLst/>
              <a:latin typeface="+mn-lt"/>
              <a:ea typeface="+mn-ea"/>
              <a:cs typeface="+mn-cs"/>
            </a:rPr>
            <a:t>(</a:t>
          </a:r>
          <a:r>
            <a:rPr kumimoji="1" lang="ja-JP" altLang="ja-JP" sz="2000">
              <a:effectLst/>
              <a:latin typeface="+mn-lt"/>
              <a:ea typeface="+mn-ea"/>
              <a:cs typeface="+mn-cs"/>
            </a:rPr>
            <a:t>休憩時間</a:t>
          </a:r>
          <a:r>
            <a:rPr kumimoji="1" lang="ja-JP" altLang="ja-JP" sz="1400">
              <a:effectLst/>
              <a:latin typeface="+mn-lt"/>
              <a:ea typeface="+mn-ea"/>
              <a:cs typeface="+mn-cs"/>
            </a:rPr>
            <a:t>その</a:t>
          </a:r>
          <a:r>
            <a:rPr kumimoji="1" lang="ja-JP" altLang="en-US" sz="1400">
              <a:effectLst/>
              <a:latin typeface="+mn-lt"/>
              <a:ea typeface="+mn-ea"/>
              <a:cs typeface="+mn-cs"/>
            </a:rPr>
            <a:t>②</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ja-JP" altLang="ja-JP" sz="2000">
              <a:effectLst/>
              <a:latin typeface="+mn-lt"/>
              <a:ea typeface="+mn-ea"/>
              <a:cs typeface="+mn-cs"/>
            </a:rPr>
            <a:t>：</a:t>
          </a:r>
          <a:r>
            <a:rPr kumimoji="1" lang="ja-JP" altLang="ja-JP" sz="2000" u="sng">
              <a:effectLst/>
              <a:latin typeface="+mn-lt"/>
              <a:ea typeface="+mn-ea"/>
              <a:cs typeface="+mn-cs"/>
            </a:rPr>
            <a:t>　　</a:t>
          </a:r>
          <a:r>
            <a:rPr kumimoji="1" lang="en-US" altLang="ja-JP" sz="2000">
              <a:effectLst/>
              <a:latin typeface="+mn-lt"/>
              <a:ea typeface="+mn-ea"/>
              <a:cs typeface="+mn-cs"/>
            </a:rPr>
            <a:t>)</a:t>
          </a:r>
          <a:endParaRPr lang="ja-JP" altLang="ja-JP" sz="2000">
            <a:effectLst/>
          </a:endParaRPr>
        </a:p>
        <a:p>
          <a:pPr marL="0" marR="0" indent="0" algn="l" defTabSz="914400" eaLnBrk="1" fontAlgn="auto" latinLnBrk="0" hangingPunct="1">
            <a:lnSpc>
              <a:spcPct val="100000"/>
            </a:lnSpc>
            <a:spcBef>
              <a:spcPts val="0"/>
            </a:spcBef>
            <a:spcAft>
              <a:spcPts val="0"/>
            </a:spcAft>
            <a:buClrTx/>
            <a:buSzTx/>
            <a:buFontTx/>
            <a:buNone/>
            <a:tabLst/>
            <a:defRPr/>
          </a:pPr>
          <a:endParaRPr lang="ja-JP" altLang="ja-JP" sz="2000">
            <a:effectLst/>
          </a:endParaRPr>
        </a:p>
        <a:p>
          <a:pPr marL="0" marR="0" indent="0" algn="l" defTabSz="914400" eaLnBrk="1" fontAlgn="auto" latinLnBrk="0" hangingPunct="1">
            <a:lnSpc>
              <a:spcPct val="100000"/>
            </a:lnSpc>
            <a:spcBef>
              <a:spcPts val="0"/>
            </a:spcBef>
            <a:spcAft>
              <a:spcPts val="0"/>
            </a:spcAft>
            <a:buClrTx/>
            <a:buSzTx/>
            <a:buFontTx/>
            <a:buNone/>
            <a:tabLst/>
            <a:defRPr/>
          </a:pPr>
          <a:endParaRPr lang="ja-JP" altLang="ja-JP" sz="2000">
            <a:effectLst/>
          </a:endParaRPr>
        </a:p>
        <a:p>
          <a:pPr algn="l"/>
          <a:endParaRPr kumimoji="1" lang="ja-JP" altLang="en-US" sz="2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3"/>
  <sheetViews>
    <sheetView showZeros="0" tabSelected="1" view="pageBreakPreview" zoomScale="70" zoomScaleNormal="100" zoomScaleSheetLayoutView="70" workbookViewId="0">
      <selection sqref="A1:M1"/>
    </sheetView>
  </sheetViews>
  <sheetFormatPr defaultColWidth="11" defaultRowHeight="24" customHeight="1"/>
  <cols>
    <col min="1" max="2" width="3.58203125" style="2" customWidth="1"/>
    <col min="3" max="4" width="18" style="2" customWidth="1"/>
    <col min="5" max="5" width="17.25" style="2" customWidth="1"/>
    <col min="6" max="6" width="17.75" style="2" customWidth="1"/>
    <col min="7" max="7" width="7.33203125" style="2" customWidth="1"/>
    <col min="8" max="8" width="7.75" style="2" customWidth="1"/>
    <col min="9" max="9" width="9.5" style="2" customWidth="1"/>
    <col min="10" max="10" width="7.33203125" style="2" customWidth="1"/>
    <col min="11" max="11" width="15.33203125" style="2" customWidth="1"/>
    <col min="12" max="12" width="7.58203125" style="2" hidden="1" customWidth="1"/>
    <col min="13" max="13" width="14.08203125" style="2" hidden="1" customWidth="1"/>
    <col min="14" max="14" width="13.75" style="2" bestFit="1" customWidth="1"/>
    <col min="15" max="16" width="11" style="2"/>
    <col min="17" max="17" width="6.75" style="2" bestFit="1" customWidth="1"/>
    <col min="18" max="16384" width="11" style="2"/>
  </cols>
  <sheetData>
    <row r="1" spans="1:19" ht="42.75" customHeight="1">
      <c r="A1" s="82" t="s">
        <v>11</v>
      </c>
      <c r="B1" s="82"/>
      <c r="C1" s="82"/>
      <c r="D1" s="82"/>
      <c r="E1" s="82"/>
      <c r="F1" s="82"/>
      <c r="G1" s="82"/>
      <c r="H1" s="82"/>
      <c r="I1" s="82"/>
      <c r="J1" s="82"/>
      <c r="K1" s="82"/>
      <c r="L1" s="82"/>
      <c r="M1" s="82"/>
    </row>
    <row r="2" spans="1:19" ht="27" customHeight="1" thickBot="1">
      <c r="A2" s="83">
        <f>N5</f>
        <v>42277</v>
      </c>
      <c r="B2" s="83"/>
      <c r="C2" s="83"/>
      <c r="D2" s="83"/>
      <c r="E2" s="83"/>
      <c r="F2" s="3"/>
      <c r="G2" s="3"/>
      <c r="K2" s="67"/>
      <c r="L2" s="4"/>
      <c r="M2" s="5" t="s">
        <v>5</v>
      </c>
      <c r="N2" s="6"/>
    </row>
    <row r="3" spans="1:19" ht="27.75" customHeight="1" thickBot="1">
      <c r="A3" s="84" t="s">
        <v>0</v>
      </c>
      <c r="B3" s="85"/>
      <c r="C3" s="86"/>
      <c r="D3" s="87"/>
      <c r="E3" s="52" t="s">
        <v>19</v>
      </c>
      <c r="F3" s="88"/>
      <c r="G3" s="89"/>
      <c r="H3" s="60" t="s">
        <v>20</v>
      </c>
      <c r="I3" s="90"/>
      <c r="J3" s="91"/>
      <c r="K3" s="92"/>
      <c r="L3" s="45"/>
      <c r="M3" s="46"/>
    </row>
    <row r="4" spans="1:19" s="10" customFormat="1" ht="24.75" customHeight="1">
      <c r="A4" s="7"/>
      <c r="B4" s="8"/>
      <c r="C4" s="93" t="s">
        <v>18</v>
      </c>
      <c r="D4" s="93" t="s">
        <v>25</v>
      </c>
      <c r="E4" s="93" t="s">
        <v>12</v>
      </c>
      <c r="F4" s="96" t="s">
        <v>13</v>
      </c>
      <c r="G4" s="97" t="s">
        <v>16</v>
      </c>
      <c r="H4" s="98"/>
      <c r="I4" s="98"/>
      <c r="J4" s="98"/>
      <c r="K4" s="99"/>
      <c r="L4" s="93"/>
      <c r="M4" s="106"/>
      <c r="N4" s="80" t="s">
        <v>3</v>
      </c>
    </row>
    <row r="5" spans="1:19" s="10" customFormat="1" ht="24.75" customHeight="1">
      <c r="A5" s="11" t="s">
        <v>1</v>
      </c>
      <c r="B5" s="54" t="s">
        <v>2</v>
      </c>
      <c r="C5" s="94"/>
      <c r="D5" s="95"/>
      <c r="E5" s="94"/>
      <c r="F5" s="94"/>
      <c r="G5" s="100"/>
      <c r="H5" s="101"/>
      <c r="I5" s="101"/>
      <c r="J5" s="101"/>
      <c r="K5" s="102"/>
      <c r="L5" s="95"/>
      <c r="M5" s="107"/>
      <c r="N5" s="78">
        <v>42277</v>
      </c>
    </row>
    <row r="6" spans="1:19" ht="26.25" customHeight="1">
      <c r="A6" s="31">
        <f>N5</f>
        <v>42277</v>
      </c>
      <c r="B6" s="12" t="str">
        <f t="shared" ref="B6:B33" si="0">CHOOSE(WEEKDAY(A6),"日","月","火","水","木","金","土")</f>
        <v>火</v>
      </c>
      <c r="C6" s="12"/>
      <c r="D6" s="12"/>
      <c r="E6" s="57"/>
      <c r="F6" s="63">
        <f t="shared" ref="F6:F36" si="1">D6-E6</f>
        <v>0</v>
      </c>
      <c r="G6" s="108"/>
      <c r="H6" s="109"/>
      <c r="I6" s="109"/>
      <c r="J6" s="109"/>
      <c r="K6" s="110"/>
      <c r="L6" s="13" t="str">
        <f>IF(OR(F6="",G6=""),"",IF(AND(F6&lt;TIME(5,0,0),Q6&gt;TIME(22,0,0)),(TIME(5,0,0)-F6+Q6-TIME(22,0,0)),IF(F6&lt;TIME(5,0,0),(TIME(5,0,0)-F6),IF(IF(Q6&gt;TIME(22,0,0),(Q6-TIME(22,0,0)),TIME(0,0,1))&lt;TIME(7,0,0),IF(Q6&gt;TIME(22,0,0),(Q6-TIME(22,0,0)),""),TIME(6,0,0)))))</f>
        <v/>
      </c>
      <c r="M6" s="14"/>
      <c r="N6" s="10"/>
      <c r="Q6" s="15"/>
    </row>
    <row r="7" spans="1:19" ht="26.25" customHeight="1">
      <c r="A7" s="31">
        <f>A6+1</f>
        <v>42278</v>
      </c>
      <c r="B7" s="12" t="str">
        <f t="shared" si="0"/>
        <v>水</v>
      </c>
      <c r="C7" s="12"/>
      <c r="D7" s="12"/>
      <c r="E7" s="57"/>
      <c r="F7" s="63">
        <f t="shared" si="1"/>
        <v>0</v>
      </c>
      <c r="G7" s="108"/>
      <c r="H7" s="109"/>
      <c r="I7" s="109"/>
      <c r="J7" s="109"/>
      <c r="K7" s="110"/>
      <c r="L7" s="13" t="e">
        <f>IF(OR(F7="",#REF!=""),"",IF(AND(F7&lt;TIME(5,0,0),Q7&gt;TIME(22,0,0)),(TIME(5,0,0)-F7+Q7-TIME(22,0,0)),IF(F7&lt;TIME(5,0,0),(TIME(5,0,0)-F7),IF(IF(Q7&gt;TIME(22,0,0),(Q7-TIME(22,0,0)),TIME(0,0,1))&lt;TIME(7,0,0),IF(Q7&gt;TIME(22,0,0),(Q7-TIME(22,0,0)),""),TIME(6,0,0)))))</f>
        <v>#REF!</v>
      </c>
      <c r="M7" s="43"/>
      <c r="N7" s="81" t="s">
        <v>4</v>
      </c>
      <c r="Q7" s="15"/>
    </row>
    <row r="8" spans="1:19" ht="26.25" customHeight="1">
      <c r="A8" s="31">
        <f t="shared" ref="A8:A15" si="2">A7+1</f>
        <v>42279</v>
      </c>
      <c r="B8" s="12" t="str">
        <f t="shared" si="0"/>
        <v>木</v>
      </c>
      <c r="C8" s="12"/>
      <c r="D8" s="61"/>
      <c r="E8" s="59"/>
      <c r="F8" s="63">
        <f t="shared" si="1"/>
        <v>0</v>
      </c>
      <c r="G8" s="108"/>
      <c r="H8" s="109"/>
      <c r="I8" s="109"/>
      <c r="J8" s="109"/>
      <c r="K8" s="110"/>
      <c r="L8" s="13" t="e">
        <f>IF(OR(F8="",#REF!=""),"",IF(AND(F8&lt;TIME(5,0,0),Q8&gt;TIME(22,0,0)),(TIME(5,0,0)-F8+Q8-TIME(22,0,0)),IF(F8&lt;TIME(5,0,0),(TIME(5,0,0)-F8),IF(IF(Q8&gt;TIME(22,0,0),(Q8-TIME(22,0,0)),TIME(0,0,1))&lt;TIME(7,0,0),IF(Q8&gt;TIME(22,0,0),(Q8-TIME(22,0,0)),""),TIME(6,0,0)))))</f>
        <v>#REF!</v>
      </c>
      <c r="M8" s="14"/>
      <c r="N8" s="79">
        <v>4.1666666666666664E-2</v>
      </c>
      <c r="O8" s="16"/>
      <c r="Q8" s="15"/>
    </row>
    <row r="9" spans="1:19" ht="26.25" customHeight="1">
      <c r="A9" s="31">
        <f t="shared" si="2"/>
        <v>42280</v>
      </c>
      <c r="B9" s="12" t="str">
        <f t="shared" si="0"/>
        <v>金</v>
      </c>
      <c r="C9" s="12"/>
      <c r="D9" s="61"/>
      <c r="E9" s="59"/>
      <c r="F9" s="63">
        <f t="shared" si="1"/>
        <v>0</v>
      </c>
      <c r="G9" s="108"/>
      <c r="H9" s="109"/>
      <c r="I9" s="109"/>
      <c r="J9" s="109"/>
      <c r="K9" s="110"/>
      <c r="L9" s="13" t="str">
        <f t="shared" ref="L9:L36" si="3">IF(OR(F9="",G9=""),"",IF(AND(F9&lt;TIME(5,0,0),Q9&gt;TIME(22,0,0)),(TIME(5,0,0)-F9+Q9-TIME(22,0,0)),IF(F9&lt;TIME(5,0,0),(TIME(5,0,0)-F9),IF(IF(Q9&gt;TIME(22,0,0),(Q9-TIME(22,0,0)),TIME(0,0,1))&lt;TIME(7,0,0),IF(Q9&gt;TIME(22,0,0),(Q9-TIME(22,0,0)),""),TIME(6,0,0)))))</f>
        <v/>
      </c>
      <c r="M9" s="43"/>
      <c r="O9" s="16"/>
      <c r="Q9" s="15"/>
    </row>
    <row r="10" spans="1:19" ht="26.25" customHeight="1">
      <c r="A10" s="31">
        <f t="shared" si="2"/>
        <v>42281</v>
      </c>
      <c r="B10" s="12" t="str">
        <f t="shared" si="0"/>
        <v>土</v>
      </c>
      <c r="C10" s="12"/>
      <c r="D10" s="61"/>
      <c r="E10" s="59"/>
      <c r="F10" s="63">
        <f t="shared" si="1"/>
        <v>0</v>
      </c>
      <c r="G10" s="108"/>
      <c r="H10" s="109"/>
      <c r="I10" s="109"/>
      <c r="J10" s="109"/>
      <c r="K10" s="110"/>
      <c r="L10" s="13" t="str">
        <f t="shared" si="3"/>
        <v/>
      </c>
      <c r="M10" s="14"/>
      <c r="N10" s="53"/>
      <c r="Q10" s="15"/>
    </row>
    <row r="11" spans="1:19" ht="26.25" customHeight="1">
      <c r="A11" s="31">
        <f t="shared" si="2"/>
        <v>42282</v>
      </c>
      <c r="B11" s="12" t="str">
        <f t="shared" si="0"/>
        <v>日</v>
      </c>
      <c r="C11" s="62"/>
      <c r="D11" s="61"/>
      <c r="E11" s="59"/>
      <c r="F11" s="63">
        <f t="shared" si="1"/>
        <v>0</v>
      </c>
      <c r="G11" s="108"/>
      <c r="H11" s="109"/>
      <c r="I11" s="109"/>
      <c r="J11" s="109"/>
      <c r="K11" s="110"/>
      <c r="L11" s="13" t="str">
        <f t="shared" si="3"/>
        <v/>
      </c>
      <c r="M11" s="14"/>
      <c r="N11" s="41"/>
      <c r="O11" s="53"/>
      <c r="P11" s="53"/>
      <c r="Q11" s="40"/>
      <c r="R11" s="53"/>
      <c r="S11" s="53"/>
    </row>
    <row r="12" spans="1:19" ht="26.25" customHeight="1">
      <c r="A12" s="31">
        <f t="shared" si="2"/>
        <v>42283</v>
      </c>
      <c r="B12" s="12" t="str">
        <f t="shared" si="0"/>
        <v>月</v>
      </c>
      <c r="C12" s="12"/>
      <c r="D12" s="61"/>
      <c r="E12" s="59"/>
      <c r="F12" s="63"/>
      <c r="G12" s="108"/>
      <c r="H12" s="109"/>
      <c r="I12" s="109"/>
      <c r="J12" s="109"/>
      <c r="K12" s="110"/>
      <c r="L12" s="13" t="str">
        <f t="shared" si="3"/>
        <v/>
      </c>
      <c r="M12" s="14"/>
      <c r="N12" s="44"/>
    </row>
    <row r="13" spans="1:19" ht="26.25" customHeight="1">
      <c r="A13" s="31">
        <f t="shared" si="2"/>
        <v>42284</v>
      </c>
      <c r="B13" s="12" t="str">
        <f t="shared" si="0"/>
        <v>火</v>
      </c>
      <c r="C13" s="12"/>
      <c r="D13" s="12"/>
      <c r="E13" s="57"/>
      <c r="F13" s="63">
        <f t="shared" si="1"/>
        <v>0</v>
      </c>
      <c r="G13" s="108"/>
      <c r="H13" s="109"/>
      <c r="I13" s="109"/>
      <c r="J13" s="109"/>
      <c r="K13" s="110"/>
      <c r="L13" s="13" t="str">
        <f t="shared" si="3"/>
        <v/>
      </c>
      <c r="M13" s="14"/>
      <c r="O13" s="53"/>
      <c r="P13" s="53"/>
      <c r="Q13" s="53"/>
      <c r="R13" s="53"/>
      <c r="S13" s="53"/>
    </row>
    <row r="14" spans="1:19" ht="26.25" customHeight="1">
      <c r="A14" s="31">
        <f t="shared" si="2"/>
        <v>42285</v>
      </c>
      <c r="B14" s="12" t="str">
        <f t="shared" si="0"/>
        <v>水</v>
      </c>
      <c r="C14" s="12"/>
      <c r="D14" s="12"/>
      <c r="E14" s="57"/>
      <c r="F14" s="63">
        <f t="shared" si="1"/>
        <v>0</v>
      </c>
      <c r="G14" s="108"/>
      <c r="H14" s="109"/>
      <c r="I14" s="109"/>
      <c r="J14" s="109"/>
      <c r="K14" s="110"/>
      <c r="L14" s="13" t="str">
        <f t="shared" si="3"/>
        <v/>
      </c>
      <c r="M14" s="14"/>
      <c r="Q14" s="15"/>
    </row>
    <row r="15" spans="1:19" ht="26.25" customHeight="1">
      <c r="A15" s="31">
        <f t="shared" si="2"/>
        <v>42286</v>
      </c>
      <c r="B15" s="12" t="str">
        <f t="shared" si="0"/>
        <v>木</v>
      </c>
      <c r="C15" s="12"/>
      <c r="D15" s="61"/>
      <c r="E15" s="59"/>
      <c r="F15" s="63">
        <f t="shared" si="1"/>
        <v>0</v>
      </c>
      <c r="G15" s="108"/>
      <c r="H15" s="109"/>
      <c r="I15" s="109"/>
      <c r="J15" s="109"/>
      <c r="K15" s="110"/>
      <c r="L15" s="13" t="str">
        <f t="shared" si="3"/>
        <v/>
      </c>
      <c r="M15" s="14"/>
      <c r="Q15" s="15"/>
    </row>
    <row r="16" spans="1:19" ht="26.25" customHeight="1">
      <c r="A16" s="31">
        <f>A15+1</f>
        <v>42287</v>
      </c>
      <c r="B16" s="12" t="str">
        <f t="shared" si="0"/>
        <v>金</v>
      </c>
      <c r="C16" s="12"/>
      <c r="D16" s="61"/>
      <c r="E16" s="59"/>
      <c r="F16" s="63">
        <f t="shared" si="1"/>
        <v>0</v>
      </c>
      <c r="G16" s="103"/>
      <c r="H16" s="104"/>
      <c r="I16" s="104"/>
      <c r="J16" s="104"/>
      <c r="K16" s="105"/>
      <c r="L16" s="13" t="str">
        <f t="shared" si="3"/>
        <v/>
      </c>
      <c r="M16" s="14"/>
      <c r="Q16" s="15"/>
    </row>
    <row r="17" spans="1:17" ht="26.25" customHeight="1">
      <c r="A17" s="31">
        <f t="shared" ref="A17:A33" si="4">A16+1</f>
        <v>42288</v>
      </c>
      <c r="B17" s="12" t="str">
        <f t="shared" si="0"/>
        <v>土</v>
      </c>
      <c r="C17" s="12"/>
      <c r="D17" s="61"/>
      <c r="E17" s="59"/>
      <c r="F17" s="63">
        <f>D17-E17</f>
        <v>0</v>
      </c>
      <c r="G17" s="103"/>
      <c r="H17" s="104"/>
      <c r="I17" s="104"/>
      <c r="J17" s="104"/>
      <c r="K17" s="105"/>
      <c r="L17" s="13" t="str">
        <f t="shared" si="3"/>
        <v/>
      </c>
      <c r="M17" s="14"/>
      <c r="Q17" s="15"/>
    </row>
    <row r="18" spans="1:17" ht="26.25" customHeight="1">
      <c r="A18" s="31">
        <f t="shared" si="4"/>
        <v>42289</v>
      </c>
      <c r="B18" s="12" t="str">
        <f t="shared" si="0"/>
        <v>日</v>
      </c>
      <c r="C18" s="12"/>
      <c r="D18" s="61"/>
      <c r="E18" s="59"/>
      <c r="F18" s="63">
        <f>D18-E18</f>
        <v>0</v>
      </c>
      <c r="G18" s="103"/>
      <c r="H18" s="104"/>
      <c r="I18" s="104"/>
      <c r="J18" s="104"/>
      <c r="K18" s="105"/>
      <c r="L18" s="13" t="str">
        <f t="shared" si="3"/>
        <v/>
      </c>
      <c r="M18" s="14"/>
      <c r="Q18" s="15"/>
    </row>
    <row r="19" spans="1:17" ht="26.25" customHeight="1">
      <c r="A19" s="31">
        <f t="shared" si="4"/>
        <v>42290</v>
      </c>
      <c r="B19" s="12" t="str">
        <f t="shared" si="0"/>
        <v>月</v>
      </c>
      <c r="C19" s="12"/>
      <c r="D19" s="61"/>
      <c r="E19" s="59"/>
      <c r="F19" s="63">
        <f t="shared" si="1"/>
        <v>0</v>
      </c>
      <c r="G19" s="103"/>
      <c r="H19" s="104"/>
      <c r="I19" s="104"/>
      <c r="J19" s="104"/>
      <c r="K19" s="105"/>
      <c r="L19" s="13" t="str">
        <f t="shared" si="3"/>
        <v/>
      </c>
      <c r="M19" s="14"/>
      <c r="Q19" s="15"/>
    </row>
    <row r="20" spans="1:17" ht="26.25" customHeight="1">
      <c r="A20" s="31">
        <f t="shared" si="4"/>
        <v>42291</v>
      </c>
      <c r="B20" s="12" t="str">
        <f t="shared" si="0"/>
        <v>火</v>
      </c>
      <c r="C20" s="12"/>
      <c r="D20" s="12"/>
      <c r="E20" s="57"/>
      <c r="F20" s="63">
        <f t="shared" si="1"/>
        <v>0</v>
      </c>
      <c r="G20" s="103"/>
      <c r="H20" s="104"/>
      <c r="I20" s="104"/>
      <c r="J20" s="104"/>
      <c r="K20" s="105"/>
      <c r="L20" s="13" t="str">
        <f t="shared" si="3"/>
        <v/>
      </c>
      <c r="M20" s="14"/>
      <c r="Q20" s="15"/>
    </row>
    <row r="21" spans="1:17" ht="26.25" customHeight="1">
      <c r="A21" s="31">
        <f t="shared" si="4"/>
        <v>42292</v>
      </c>
      <c r="B21" s="12" t="str">
        <f t="shared" si="0"/>
        <v>水</v>
      </c>
      <c r="C21" s="12"/>
      <c r="D21" s="12"/>
      <c r="E21" s="57"/>
      <c r="F21" s="63">
        <f t="shared" si="1"/>
        <v>0</v>
      </c>
      <c r="G21" s="108"/>
      <c r="H21" s="109"/>
      <c r="I21" s="109"/>
      <c r="J21" s="109"/>
      <c r="K21" s="110"/>
      <c r="L21" s="13" t="str">
        <f t="shared" si="3"/>
        <v/>
      </c>
      <c r="M21" s="14"/>
      <c r="Q21" s="15"/>
    </row>
    <row r="22" spans="1:17" ht="26.25" customHeight="1">
      <c r="A22" s="31">
        <f t="shared" si="4"/>
        <v>42293</v>
      </c>
      <c r="B22" s="12" t="str">
        <f t="shared" si="0"/>
        <v>木</v>
      </c>
      <c r="C22" s="12"/>
      <c r="D22" s="61"/>
      <c r="E22" s="59"/>
      <c r="F22" s="63">
        <f t="shared" si="1"/>
        <v>0</v>
      </c>
      <c r="G22" s="108"/>
      <c r="H22" s="109"/>
      <c r="I22" s="109"/>
      <c r="J22" s="109"/>
      <c r="K22" s="110"/>
      <c r="L22" s="13" t="str">
        <f t="shared" si="3"/>
        <v/>
      </c>
      <c r="M22" s="14"/>
      <c r="Q22" s="15"/>
    </row>
    <row r="23" spans="1:17" ht="26.25" customHeight="1">
      <c r="A23" s="31">
        <f t="shared" si="4"/>
        <v>42294</v>
      </c>
      <c r="B23" s="12" t="str">
        <f t="shared" si="0"/>
        <v>金</v>
      </c>
      <c r="C23" s="12"/>
      <c r="D23" s="61"/>
      <c r="E23" s="59"/>
      <c r="F23" s="63">
        <f t="shared" si="1"/>
        <v>0</v>
      </c>
      <c r="G23" s="108"/>
      <c r="H23" s="109"/>
      <c r="I23" s="109"/>
      <c r="J23" s="109"/>
      <c r="K23" s="110"/>
      <c r="L23" s="13" t="str">
        <f t="shared" si="3"/>
        <v/>
      </c>
      <c r="M23" s="14"/>
      <c r="Q23" s="15"/>
    </row>
    <row r="24" spans="1:17" ht="26.25" customHeight="1">
      <c r="A24" s="31">
        <f t="shared" si="4"/>
        <v>42295</v>
      </c>
      <c r="B24" s="12" t="str">
        <f t="shared" si="0"/>
        <v>土</v>
      </c>
      <c r="C24" s="12"/>
      <c r="D24" s="61"/>
      <c r="E24" s="59"/>
      <c r="F24" s="63">
        <f t="shared" si="1"/>
        <v>0</v>
      </c>
      <c r="G24" s="108"/>
      <c r="H24" s="109"/>
      <c r="I24" s="109"/>
      <c r="J24" s="109"/>
      <c r="K24" s="110"/>
      <c r="L24" s="13" t="str">
        <f t="shared" si="3"/>
        <v/>
      </c>
      <c r="M24" s="14"/>
      <c r="Q24" s="15"/>
    </row>
    <row r="25" spans="1:17" ht="26.25" customHeight="1">
      <c r="A25" s="31">
        <f t="shared" si="4"/>
        <v>42296</v>
      </c>
      <c r="B25" s="12" t="str">
        <f t="shared" si="0"/>
        <v>日</v>
      </c>
      <c r="C25" s="12"/>
      <c r="D25" s="61"/>
      <c r="E25" s="59"/>
      <c r="F25" s="63">
        <f t="shared" si="1"/>
        <v>0</v>
      </c>
      <c r="G25" s="108"/>
      <c r="H25" s="109"/>
      <c r="I25" s="109"/>
      <c r="J25" s="109"/>
      <c r="K25" s="110"/>
      <c r="L25" s="13" t="str">
        <f t="shared" si="3"/>
        <v/>
      </c>
      <c r="M25" s="14"/>
      <c r="Q25" s="15"/>
    </row>
    <row r="26" spans="1:17" ht="26.25" customHeight="1">
      <c r="A26" s="31">
        <f t="shared" si="4"/>
        <v>42297</v>
      </c>
      <c r="B26" s="12" t="str">
        <f t="shared" si="0"/>
        <v>月</v>
      </c>
      <c r="C26" s="12"/>
      <c r="D26" s="61"/>
      <c r="E26" s="59"/>
      <c r="F26" s="63">
        <f t="shared" si="1"/>
        <v>0</v>
      </c>
      <c r="G26" s="108"/>
      <c r="H26" s="109"/>
      <c r="I26" s="109"/>
      <c r="J26" s="109"/>
      <c r="K26" s="110"/>
      <c r="L26" s="13" t="str">
        <f t="shared" si="3"/>
        <v/>
      </c>
      <c r="M26" s="14"/>
      <c r="Q26" s="15"/>
    </row>
    <row r="27" spans="1:17" ht="26.25" customHeight="1">
      <c r="A27" s="31">
        <f t="shared" si="4"/>
        <v>42298</v>
      </c>
      <c r="B27" s="12" t="str">
        <f t="shared" si="0"/>
        <v>火</v>
      </c>
      <c r="C27" s="12"/>
      <c r="D27" s="12"/>
      <c r="E27" s="57"/>
      <c r="F27" s="63">
        <f t="shared" si="1"/>
        <v>0</v>
      </c>
      <c r="G27" s="108"/>
      <c r="H27" s="109"/>
      <c r="I27" s="109"/>
      <c r="J27" s="109"/>
      <c r="K27" s="110"/>
      <c r="L27" s="13" t="str">
        <f t="shared" si="3"/>
        <v/>
      </c>
      <c r="M27" s="14"/>
      <c r="Q27" s="15"/>
    </row>
    <row r="28" spans="1:17" ht="26.25" customHeight="1">
      <c r="A28" s="31">
        <f t="shared" si="4"/>
        <v>42299</v>
      </c>
      <c r="B28" s="12" t="str">
        <f t="shared" si="0"/>
        <v>水</v>
      </c>
      <c r="C28" s="12"/>
      <c r="D28" s="12"/>
      <c r="E28" s="57"/>
      <c r="F28" s="63">
        <f t="shared" si="1"/>
        <v>0</v>
      </c>
      <c r="G28" s="108"/>
      <c r="H28" s="109"/>
      <c r="I28" s="109"/>
      <c r="J28" s="109"/>
      <c r="K28" s="110"/>
      <c r="L28" s="13" t="str">
        <f t="shared" si="3"/>
        <v/>
      </c>
      <c r="M28" s="14"/>
      <c r="Q28" s="15"/>
    </row>
    <row r="29" spans="1:17" ht="26.25" customHeight="1">
      <c r="A29" s="31">
        <f t="shared" si="4"/>
        <v>42300</v>
      </c>
      <c r="B29" s="12" t="str">
        <f t="shared" si="0"/>
        <v>木</v>
      </c>
      <c r="C29" s="12"/>
      <c r="D29" s="61"/>
      <c r="E29" s="59"/>
      <c r="F29" s="63">
        <f t="shared" si="1"/>
        <v>0</v>
      </c>
      <c r="G29" s="108"/>
      <c r="H29" s="109"/>
      <c r="I29" s="109"/>
      <c r="J29" s="109"/>
      <c r="K29" s="110"/>
      <c r="L29" s="13" t="str">
        <f t="shared" si="3"/>
        <v/>
      </c>
      <c r="M29" s="14"/>
      <c r="Q29" s="15"/>
    </row>
    <row r="30" spans="1:17" ht="26.25" customHeight="1">
      <c r="A30" s="31">
        <f t="shared" si="4"/>
        <v>42301</v>
      </c>
      <c r="B30" s="12" t="str">
        <f t="shared" si="0"/>
        <v>金</v>
      </c>
      <c r="C30" s="12"/>
      <c r="D30" s="61"/>
      <c r="E30" s="59"/>
      <c r="F30" s="63">
        <f t="shared" si="1"/>
        <v>0</v>
      </c>
      <c r="G30" s="108"/>
      <c r="H30" s="109"/>
      <c r="I30" s="109"/>
      <c r="J30" s="109"/>
      <c r="K30" s="110"/>
      <c r="L30" s="13" t="str">
        <f t="shared" si="3"/>
        <v/>
      </c>
      <c r="M30" s="14"/>
      <c r="Q30" s="15"/>
    </row>
    <row r="31" spans="1:17" ht="26.25" customHeight="1">
      <c r="A31" s="31">
        <f t="shared" si="4"/>
        <v>42302</v>
      </c>
      <c r="B31" s="12" t="str">
        <f t="shared" si="0"/>
        <v>土</v>
      </c>
      <c r="C31" s="12"/>
      <c r="D31" s="61"/>
      <c r="E31" s="59"/>
      <c r="F31" s="63">
        <f t="shared" si="1"/>
        <v>0</v>
      </c>
      <c r="G31" s="108"/>
      <c r="H31" s="109"/>
      <c r="I31" s="109"/>
      <c r="J31" s="109"/>
      <c r="K31" s="110"/>
      <c r="L31" s="13" t="str">
        <f t="shared" si="3"/>
        <v/>
      </c>
      <c r="M31" s="14"/>
      <c r="Q31" s="15"/>
    </row>
    <row r="32" spans="1:17" ht="26.25" customHeight="1">
      <c r="A32" s="31">
        <f t="shared" si="4"/>
        <v>42303</v>
      </c>
      <c r="B32" s="12" t="str">
        <f t="shared" si="0"/>
        <v>日</v>
      </c>
      <c r="C32" s="12"/>
      <c r="D32" s="61"/>
      <c r="E32" s="59"/>
      <c r="F32" s="63">
        <f t="shared" si="1"/>
        <v>0</v>
      </c>
      <c r="G32" s="108"/>
      <c r="H32" s="109"/>
      <c r="I32" s="109"/>
      <c r="J32" s="109"/>
      <c r="K32" s="110"/>
      <c r="L32" s="13" t="str">
        <f t="shared" si="3"/>
        <v/>
      </c>
      <c r="M32" s="14"/>
      <c r="Q32" s="15"/>
    </row>
    <row r="33" spans="1:17" ht="26.25" customHeight="1">
      <c r="A33" s="31">
        <f t="shared" si="4"/>
        <v>42304</v>
      </c>
      <c r="B33" s="12" t="str">
        <f t="shared" si="0"/>
        <v>月</v>
      </c>
      <c r="C33" s="12"/>
      <c r="D33" s="61"/>
      <c r="E33" s="59"/>
      <c r="F33" s="63">
        <f t="shared" si="1"/>
        <v>0</v>
      </c>
      <c r="G33" s="103"/>
      <c r="H33" s="104"/>
      <c r="I33" s="104"/>
      <c r="J33" s="104"/>
      <c r="K33" s="105"/>
      <c r="L33" s="13" t="str">
        <f t="shared" si="3"/>
        <v/>
      </c>
      <c r="M33" s="14"/>
      <c r="Q33" s="15"/>
    </row>
    <row r="34" spans="1:17" ht="26.25" customHeight="1">
      <c r="A34" s="31">
        <f>IF(DAY($A$33+1)=29,$A$33+1,"")</f>
        <v>42305</v>
      </c>
      <c r="B34" s="12" t="str">
        <f>IF(A34="","",CHOOSE(WEEKDAY(A34),"日","月","火","水","木","金","土"))</f>
        <v>火</v>
      </c>
      <c r="C34" s="12"/>
      <c r="D34" s="61"/>
      <c r="E34" s="59"/>
      <c r="F34" s="63">
        <f t="shared" si="1"/>
        <v>0</v>
      </c>
      <c r="G34" s="103"/>
      <c r="H34" s="104"/>
      <c r="I34" s="104"/>
      <c r="J34" s="104"/>
      <c r="K34" s="105"/>
      <c r="L34" s="13" t="str">
        <f t="shared" si="3"/>
        <v/>
      </c>
      <c r="M34" s="14"/>
      <c r="Q34" s="15"/>
    </row>
    <row r="35" spans="1:17" ht="26.25" customHeight="1">
      <c r="A35" s="31">
        <f>IF(DAY($A$33+2)=30,$A$33+2,"")</f>
        <v>42306</v>
      </c>
      <c r="B35" s="12" t="str">
        <f>IF(A35="","",CHOOSE(WEEKDAY(A35),"日","月","火","水","木","金","土"))</f>
        <v>水</v>
      </c>
      <c r="C35" s="12"/>
      <c r="D35" s="12"/>
      <c r="E35" s="57"/>
      <c r="F35" s="63">
        <f t="shared" si="1"/>
        <v>0</v>
      </c>
      <c r="G35" s="108"/>
      <c r="H35" s="109"/>
      <c r="I35" s="109"/>
      <c r="J35" s="109"/>
      <c r="K35" s="110"/>
      <c r="L35" s="13" t="str">
        <f t="shared" si="3"/>
        <v/>
      </c>
      <c r="M35" s="14"/>
      <c r="Q35" s="15"/>
    </row>
    <row r="36" spans="1:17" ht="26.25" customHeight="1" thickBot="1">
      <c r="A36" s="32">
        <f>IF(DAY($A$33+3)=31,$A$33+3,"")</f>
        <v>42307</v>
      </c>
      <c r="B36" s="18" t="str">
        <f>IF(A36="","",CHOOSE(WEEKDAY(A36),"日","月","火","水","木","金","土"))</f>
        <v>木</v>
      </c>
      <c r="C36" s="12"/>
      <c r="D36" s="65"/>
      <c r="E36" s="66"/>
      <c r="F36" s="63">
        <f t="shared" si="1"/>
        <v>0</v>
      </c>
      <c r="G36" s="111"/>
      <c r="H36" s="112"/>
      <c r="I36" s="112"/>
      <c r="J36" s="112"/>
      <c r="K36" s="113"/>
      <c r="L36" s="13" t="str">
        <f t="shared" si="3"/>
        <v/>
      </c>
      <c r="M36" s="19"/>
      <c r="Q36" s="15"/>
    </row>
    <row r="37" spans="1:17" ht="23.15" customHeight="1" thickBot="1">
      <c r="A37" s="29"/>
      <c r="B37" s="30"/>
      <c r="C37" s="30"/>
      <c r="D37" s="30"/>
      <c r="E37" s="55" t="s">
        <v>14</v>
      </c>
      <c r="F37" s="64">
        <f>SUM(F6:F36)</f>
        <v>0</v>
      </c>
      <c r="G37" s="47"/>
      <c r="H37" s="48" t="str">
        <f>IF(SUM(H6:H36)&gt;0,SUM(H6:H36),"")</f>
        <v/>
      </c>
      <c r="I37" s="48" t="str">
        <f>IF(SUM(I6:I36)&gt;0,SUM(I6:I36),"")</f>
        <v/>
      </c>
      <c r="J37" s="48"/>
      <c r="K37" s="49" t="str">
        <f>IF(SUM(K6:K36)&gt;0,SUM(K6:K36),"")</f>
        <v/>
      </c>
      <c r="L37" s="20" t="e">
        <f>IF(SUM(L6:L36)&gt;0,SUM(L6:L36),"")</f>
        <v>#REF!</v>
      </c>
      <c r="M37" s="21"/>
      <c r="N37" s="22"/>
    </row>
    <row r="38" spans="1:17" ht="17.149999999999999" customHeight="1">
      <c r="A38" s="22"/>
      <c r="B38" s="22"/>
      <c r="C38" s="22"/>
      <c r="D38" s="22"/>
      <c r="E38" s="56"/>
      <c r="F38" s="56"/>
      <c r="G38" s="22"/>
      <c r="H38" s="23"/>
      <c r="M38" s="24" t="s">
        <v>6</v>
      </c>
      <c r="N38" s="27"/>
      <c r="O38" s="22"/>
    </row>
    <row r="39" spans="1:17" ht="21" customHeight="1">
      <c r="F39" s="26"/>
      <c r="G39" s="53"/>
      <c r="J39" s="114"/>
      <c r="K39" s="114"/>
      <c r="N39" s="25"/>
      <c r="O39" s="22"/>
    </row>
    <row r="40" spans="1:17" ht="21" customHeight="1">
      <c r="F40" s="26"/>
      <c r="G40" s="53"/>
      <c r="J40" s="25"/>
      <c r="K40" s="22"/>
      <c r="L40" s="25"/>
      <c r="M40" s="33"/>
      <c r="N40" s="22"/>
      <c r="O40" s="22"/>
    </row>
    <row r="41" spans="1:17" s="17" customFormat="1" ht="21" customHeight="1">
      <c r="E41" s="2"/>
      <c r="F41" s="26"/>
      <c r="G41" s="53"/>
      <c r="J41" s="25"/>
      <c r="K41" s="25"/>
      <c r="L41" s="25"/>
      <c r="M41" s="28"/>
      <c r="N41" s="25"/>
      <c r="O41" s="2"/>
    </row>
    <row r="42" spans="1:17" ht="21" customHeight="1">
      <c r="F42" s="26"/>
      <c r="G42" s="53"/>
      <c r="J42" s="25"/>
      <c r="K42" s="22"/>
      <c r="L42" s="22"/>
      <c r="M42" s="33"/>
      <c r="O42" s="22"/>
    </row>
    <row r="43" spans="1:17" ht="21" customHeight="1">
      <c r="F43" s="26"/>
      <c r="G43" s="53"/>
      <c r="O43" s="22"/>
    </row>
  </sheetData>
  <mergeCells count="45">
    <mergeCell ref="G35:K35"/>
    <mergeCell ref="G36:K36"/>
    <mergeCell ref="J39:K39"/>
    <mergeCell ref="G29:K29"/>
    <mergeCell ref="G30:K30"/>
    <mergeCell ref="G31:K31"/>
    <mergeCell ref="G32:K32"/>
    <mergeCell ref="G33:K33"/>
    <mergeCell ref="G34:K34"/>
    <mergeCell ref="G28:K28"/>
    <mergeCell ref="G17:K17"/>
    <mergeCell ref="G18:K18"/>
    <mergeCell ref="G19:K19"/>
    <mergeCell ref="G20:K20"/>
    <mergeCell ref="G21:K21"/>
    <mergeCell ref="G22:K22"/>
    <mergeCell ref="G23:K23"/>
    <mergeCell ref="G24:K24"/>
    <mergeCell ref="G25:K25"/>
    <mergeCell ref="G26:K26"/>
    <mergeCell ref="G27:K27"/>
    <mergeCell ref="G16:K16"/>
    <mergeCell ref="M4:M5"/>
    <mergeCell ref="G6:K6"/>
    <mergeCell ref="G7:K7"/>
    <mergeCell ref="G8:K8"/>
    <mergeCell ref="G9:K9"/>
    <mergeCell ref="G10:K10"/>
    <mergeCell ref="L4:L5"/>
    <mergeCell ref="G11:K11"/>
    <mergeCell ref="G12:K12"/>
    <mergeCell ref="G13:K13"/>
    <mergeCell ref="G14:K14"/>
    <mergeCell ref="G15:K15"/>
    <mergeCell ref="C4:C5"/>
    <mergeCell ref="D4:D5"/>
    <mergeCell ref="E4:E5"/>
    <mergeCell ref="F4:F5"/>
    <mergeCell ref="G4:K5"/>
    <mergeCell ref="A1:M1"/>
    <mergeCell ref="A2:E2"/>
    <mergeCell ref="A3:B3"/>
    <mergeCell ref="C3:D3"/>
    <mergeCell ref="F3:G3"/>
    <mergeCell ref="I3:K3"/>
  </mergeCells>
  <phoneticPr fontId="2"/>
  <conditionalFormatting sqref="B6:D36">
    <cfRule type="expression" dxfId="7" priority="2" stopIfTrue="1">
      <formula>B6="日"</formula>
    </cfRule>
    <cfRule type="expression" dxfId="6" priority="4" stopIfTrue="1">
      <formula>B6="土"</formula>
    </cfRule>
  </conditionalFormatting>
  <conditionalFormatting sqref="A6:A36">
    <cfRule type="expression" dxfId="5" priority="1" stopIfTrue="1">
      <formula>B6="土"</formula>
    </cfRule>
    <cfRule type="expression" dxfId="4" priority="3" stopIfTrue="1">
      <formula>B6="日"</formula>
    </cfRule>
  </conditionalFormatting>
  <printOptions gridLinesSet="0"/>
  <pageMargins left="0.25" right="0.25" top="0.75" bottom="0.75" header="0.3" footer="0.3"/>
  <pageSetup paperSize="9" scale="74" orientation="portrait" useFirstPageNumber="1" r:id="rId1"/>
  <headerFooter alignWithMargins="0">
    <oddFooter>&amp;C&amp;9株式会社ヒューマンパワー</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22"/>
  <sheetViews>
    <sheetView zoomScaleNormal="100" zoomScaleSheetLayoutView="100" workbookViewId="0">
      <selection activeCell="C9" sqref="C9"/>
    </sheetView>
  </sheetViews>
  <sheetFormatPr defaultColWidth="9" defaultRowHeight="14"/>
  <cols>
    <col min="1" max="1" width="9" style="1"/>
    <col min="2" max="2" width="16.83203125" style="1" customWidth="1"/>
    <col min="3" max="5" width="9" style="1"/>
    <col min="6" max="6" width="3.75" style="1" customWidth="1"/>
    <col min="7" max="16384" width="9" style="1"/>
  </cols>
  <sheetData>
    <row r="2" spans="1:7">
      <c r="A2" s="35" t="s">
        <v>35</v>
      </c>
    </row>
    <row r="3" spans="1:7" ht="19">
      <c r="A3" s="77" t="s">
        <v>46</v>
      </c>
    </row>
    <row r="4" spans="1:7">
      <c r="A4" s="35"/>
    </row>
    <row r="5" spans="1:7">
      <c r="A5" s="1" t="s">
        <v>45</v>
      </c>
    </row>
    <row r="6" spans="1:7">
      <c r="A6" s="1" t="s">
        <v>36</v>
      </c>
      <c r="B6" s="69"/>
      <c r="C6" s="69"/>
      <c r="D6" s="69"/>
      <c r="E6" s="69"/>
      <c r="F6" s="69"/>
    </row>
    <row r="7" spans="1:7">
      <c r="A7" s="68"/>
      <c r="B7" s="72"/>
      <c r="C7" s="72"/>
      <c r="D7" s="72"/>
      <c r="E7" s="72"/>
      <c r="F7" s="72"/>
      <c r="G7" s="36"/>
    </row>
    <row r="8" spans="1:7">
      <c r="A8" s="68" t="s">
        <v>37</v>
      </c>
      <c r="B8" s="73"/>
      <c r="C8" s="74" t="s">
        <v>38</v>
      </c>
      <c r="D8" s="75"/>
      <c r="E8" s="71" t="s">
        <v>23</v>
      </c>
      <c r="F8" s="71"/>
      <c r="G8" s="36"/>
    </row>
    <row r="9" spans="1:7">
      <c r="A9" s="68"/>
      <c r="B9" s="73" t="s">
        <v>44</v>
      </c>
      <c r="C9" s="74" t="s">
        <v>39</v>
      </c>
      <c r="D9" s="75"/>
      <c r="E9" s="76">
        <v>3.125E-2</v>
      </c>
      <c r="F9" s="75"/>
      <c r="G9" s="36"/>
    </row>
    <row r="10" spans="1:7">
      <c r="A10" s="68"/>
      <c r="B10" s="73" t="s">
        <v>44</v>
      </c>
      <c r="C10" s="74" t="s">
        <v>40</v>
      </c>
      <c r="D10" s="75"/>
      <c r="E10" s="76">
        <v>1.0416666666666666E-2</v>
      </c>
      <c r="F10" s="75"/>
      <c r="G10" s="36"/>
    </row>
    <row r="11" spans="1:7">
      <c r="A11" s="68"/>
      <c r="B11" s="73" t="s">
        <v>43</v>
      </c>
      <c r="C11" s="74" t="s">
        <v>41</v>
      </c>
      <c r="D11" s="75"/>
      <c r="E11" s="76">
        <v>6.9444444444444441E-3</v>
      </c>
      <c r="F11" s="75"/>
      <c r="G11" s="36"/>
    </row>
    <row r="12" spans="1:7">
      <c r="A12" s="68"/>
      <c r="B12" s="73" t="s">
        <v>42</v>
      </c>
      <c r="C12" s="74" t="s">
        <v>40</v>
      </c>
      <c r="D12" s="75"/>
      <c r="E12" s="76">
        <v>3.472222222222222E-3</v>
      </c>
      <c r="F12" s="75"/>
      <c r="G12" s="36"/>
    </row>
    <row r="13" spans="1:7">
      <c r="B13" s="70"/>
      <c r="C13" s="70"/>
      <c r="D13" s="70"/>
      <c r="E13" s="70"/>
      <c r="F13" s="70"/>
    </row>
    <row r="14" spans="1:7">
      <c r="A14" s="35" t="s">
        <v>7</v>
      </c>
      <c r="B14" s="36"/>
    </row>
    <row r="15" spans="1:7">
      <c r="A15" s="37"/>
      <c r="B15" s="34"/>
      <c r="C15" s="34"/>
      <c r="D15" s="34"/>
    </row>
    <row r="16" spans="1:7">
      <c r="A16" s="39" t="s">
        <v>9</v>
      </c>
    </row>
    <row r="17" spans="1:1">
      <c r="A17" s="38" t="s">
        <v>15</v>
      </c>
    </row>
    <row r="18" spans="1:1">
      <c r="A18" s="1" t="s">
        <v>8</v>
      </c>
    </row>
    <row r="19" spans="1:1">
      <c r="A19" s="1" t="s">
        <v>27</v>
      </c>
    </row>
    <row r="20" spans="1:1">
      <c r="A20" s="1" t="s">
        <v>10</v>
      </c>
    </row>
    <row r="21" spans="1:1">
      <c r="A21" s="1" t="s">
        <v>17</v>
      </c>
    </row>
    <row r="22" spans="1:1">
      <c r="A22" s="35"/>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3399"/>
  </sheetPr>
  <dimension ref="A1:S43"/>
  <sheetViews>
    <sheetView showZeros="0" view="pageBreakPreview" zoomScale="70" zoomScaleNormal="100" zoomScaleSheetLayoutView="70" workbookViewId="0">
      <selection sqref="A1:M1"/>
    </sheetView>
  </sheetViews>
  <sheetFormatPr defaultColWidth="11" defaultRowHeight="24" customHeight="1"/>
  <cols>
    <col min="1" max="2" width="3.58203125" style="2" customWidth="1"/>
    <col min="3" max="4" width="18" style="2" customWidth="1"/>
    <col min="5" max="5" width="17.25" style="2" customWidth="1"/>
    <col min="6" max="6" width="17.75" style="2" customWidth="1"/>
    <col min="7" max="7" width="7.33203125" style="2" customWidth="1"/>
    <col min="8" max="8" width="7.75" style="2" customWidth="1"/>
    <col min="9" max="9" width="9.5" style="2" customWidth="1"/>
    <col min="10" max="10" width="7.33203125" style="2" customWidth="1"/>
    <col min="11" max="11" width="15.33203125" style="2" customWidth="1"/>
    <col min="12" max="12" width="7.58203125" style="2" hidden="1" customWidth="1"/>
    <col min="13" max="13" width="14.08203125" style="2" hidden="1" customWidth="1"/>
    <col min="14" max="16" width="11" style="2"/>
    <col min="17" max="17" width="6.75" style="2" bestFit="1" customWidth="1"/>
    <col min="18" max="16384" width="11" style="2"/>
  </cols>
  <sheetData>
    <row r="1" spans="1:19" ht="32.5">
      <c r="A1" s="82" t="s">
        <v>47</v>
      </c>
      <c r="B1" s="82"/>
      <c r="C1" s="82"/>
      <c r="D1" s="82"/>
      <c r="E1" s="82"/>
      <c r="F1" s="82"/>
      <c r="G1" s="82"/>
      <c r="H1" s="82"/>
      <c r="I1" s="82"/>
      <c r="J1" s="82"/>
      <c r="K1" s="82"/>
      <c r="L1" s="82"/>
      <c r="M1" s="82"/>
    </row>
    <row r="2" spans="1:19" ht="25" customHeight="1" thickBot="1">
      <c r="A2" s="115">
        <f>N5</f>
        <v>41182</v>
      </c>
      <c r="B2" s="115"/>
      <c r="C2" s="115"/>
      <c r="D2" s="115"/>
      <c r="E2" s="115"/>
      <c r="F2" s="3"/>
      <c r="G2" s="3"/>
      <c r="K2" s="4"/>
      <c r="L2" s="4"/>
      <c r="M2" s="5" t="s">
        <v>5</v>
      </c>
      <c r="N2" s="6"/>
    </row>
    <row r="3" spans="1:19" ht="27.75" customHeight="1" thickBot="1">
      <c r="A3" s="84" t="s">
        <v>0</v>
      </c>
      <c r="B3" s="85"/>
      <c r="C3" s="86" t="s">
        <v>21</v>
      </c>
      <c r="D3" s="87"/>
      <c r="E3" s="52" t="s">
        <v>19</v>
      </c>
      <c r="F3" s="88">
        <v>982</v>
      </c>
      <c r="G3" s="89"/>
      <c r="H3" s="60" t="s">
        <v>20</v>
      </c>
      <c r="I3" s="90" t="s">
        <v>22</v>
      </c>
      <c r="J3" s="91"/>
      <c r="K3" s="92"/>
      <c r="L3" s="45"/>
      <c r="M3" s="46"/>
    </row>
    <row r="4" spans="1:19" s="10" customFormat="1" ht="24.75" customHeight="1">
      <c r="A4" s="7"/>
      <c r="B4" s="8"/>
      <c r="C4" s="93" t="s">
        <v>18</v>
      </c>
      <c r="D4" s="93" t="s">
        <v>25</v>
      </c>
      <c r="E4" s="93" t="s">
        <v>12</v>
      </c>
      <c r="F4" s="96" t="s">
        <v>13</v>
      </c>
      <c r="G4" s="97" t="s">
        <v>16</v>
      </c>
      <c r="H4" s="98"/>
      <c r="I4" s="98"/>
      <c r="J4" s="98"/>
      <c r="K4" s="99"/>
      <c r="L4" s="93"/>
      <c r="M4" s="106"/>
      <c r="N4" s="9" t="s">
        <v>3</v>
      </c>
    </row>
    <row r="5" spans="1:19" s="10" customFormat="1" ht="24.75" customHeight="1">
      <c r="A5" s="11" t="s">
        <v>1</v>
      </c>
      <c r="B5" s="51" t="s">
        <v>2</v>
      </c>
      <c r="C5" s="94"/>
      <c r="D5" s="95"/>
      <c r="E5" s="94"/>
      <c r="F5" s="94"/>
      <c r="G5" s="100"/>
      <c r="H5" s="101"/>
      <c r="I5" s="101"/>
      <c r="J5" s="101"/>
      <c r="K5" s="102"/>
      <c r="L5" s="95"/>
      <c r="M5" s="107"/>
      <c r="N5" s="42">
        <v>41182</v>
      </c>
    </row>
    <row r="6" spans="1:19" ht="26.25" customHeight="1">
      <c r="A6" s="31">
        <f>N5</f>
        <v>41182</v>
      </c>
      <c r="B6" s="12" t="str">
        <f t="shared" ref="B6:B33" si="0">CHOOSE(WEEKDAY(A6),"日","月","火","水","木","金","土")</f>
        <v>土</v>
      </c>
      <c r="C6" s="12"/>
      <c r="D6" s="12"/>
      <c r="E6" s="57"/>
      <c r="F6" s="63"/>
      <c r="G6" s="108"/>
      <c r="H6" s="109"/>
      <c r="I6" s="109"/>
      <c r="J6" s="109"/>
      <c r="K6" s="110"/>
      <c r="L6" s="13" t="str">
        <f>IF(OR(F6="",G6=""),"",IF(AND(F6&lt;TIME(5,0,0),Q6&gt;TIME(22,0,0)),(TIME(5,0,0)-F6+Q6-TIME(22,0,0)),IF(F6&lt;TIME(5,0,0),(TIME(5,0,0)-F6),IF(IF(Q6&gt;TIME(22,0,0),(Q6-TIME(22,0,0)),TIME(0,0,1))&lt;TIME(7,0,0),IF(Q6&gt;TIME(22,0,0),(Q6-TIME(22,0,0)),""),TIME(6,0,0)))))</f>
        <v/>
      </c>
      <c r="M6" s="14"/>
      <c r="N6" s="10"/>
      <c r="Q6" s="15"/>
    </row>
    <row r="7" spans="1:19" ht="26.25" customHeight="1">
      <c r="A7" s="31">
        <f>A6+1</f>
        <v>41183</v>
      </c>
      <c r="B7" s="12" t="str">
        <f t="shared" si="0"/>
        <v>日</v>
      </c>
      <c r="C7" s="12"/>
      <c r="D7" s="12"/>
      <c r="E7" s="57"/>
      <c r="F7" s="63">
        <f t="shared" ref="F7:F12" si="1">D7-E7</f>
        <v>0</v>
      </c>
      <c r="G7" s="108"/>
      <c r="H7" s="109"/>
      <c r="I7" s="109"/>
      <c r="J7" s="109"/>
      <c r="K7" s="110"/>
      <c r="L7" s="13" t="e">
        <f>IF(OR(F7="",#REF!=""),"",IF(AND(F7&lt;TIME(5,0,0),Q7&gt;TIME(22,0,0)),(TIME(5,0,0)-F7+Q7-TIME(22,0,0)),IF(F7&lt;TIME(5,0,0),(TIME(5,0,0)-F7),IF(IF(Q7&gt;TIME(22,0,0),(Q7-TIME(22,0,0)),TIME(0,0,1))&lt;TIME(7,0,0),IF(Q7&gt;TIME(22,0,0),(Q7-TIME(22,0,0)),""),TIME(6,0,0)))))</f>
        <v>#REF!</v>
      </c>
      <c r="M7" s="43"/>
      <c r="N7" s="10" t="s">
        <v>4</v>
      </c>
      <c r="Q7" s="15"/>
    </row>
    <row r="8" spans="1:19" ht="26.25" customHeight="1">
      <c r="A8" s="31">
        <f t="shared" ref="A8:A15" si="2">A7+1</f>
        <v>41184</v>
      </c>
      <c r="B8" s="12" t="str">
        <f t="shared" si="0"/>
        <v>月</v>
      </c>
      <c r="C8" s="12" t="s">
        <v>24</v>
      </c>
      <c r="D8" s="61">
        <v>4.1666666666666664E-2</v>
      </c>
      <c r="E8" s="59">
        <v>3.125E-2</v>
      </c>
      <c r="F8" s="63">
        <f t="shared" si="1"/>
        <v>1.0416666666666664E-2</v>
      </c>
      <c r="G8" s="119" t="s">
        <v>29</v>
      </c>
      <c r="H8" s="120"/>
      <c r="I8" s="120"/>
      <c r="J8" s="120"/>
      <c r="K8" s="121"/>
      <c r="L8" s="13" t="e">
        <f>IF(OR(F8="",#REF!=""),"",IF(AND(F8&lt;TIME(5,0,0),Q8&gt;TIME(22,0,0)),(TIME(5,0,0)-F8+Q8-TIME(22,0,0)),IF(F8&lt;TIME(5,0,0),(TIME(5,0,0)-F8),IF(IF(Q8&gt;TIME(22,0,0),(Q8-TIME(22,0,0)),TIME(0,0,1))&lt;TIME(7,0,0),IF(Q8&gt;TIME(22,0,0),(Q8-TIME(22,0,0)),""),TIME(6,0,0)))))</f>
        <v>#REF!</v>
      </c>
      <c r="M8" s="14"/>
      <c r="N8" s="58">
        <v>1</v>
      </c>
      <c r="O8" s="16"/>
      <c r="Q8" s="15"/>
    </row>
    <row r="9" spans="1:19" ht="26.25" customHeight="1">
      <c r="A9" s="31">
        <f t="shared" si="2"/>
        <v>41185</v>
      </c>
      <c r="B9" s="12" t="str">
        <f t="shared" si="0"/>
        <v>火</v>
      </c>
      <c r="C9" s="12" t="s">
        <v>24</v>
      </c>
      <c r="D9" s="61">
        <v>4.1666666666666664E-2</v>
      </c>
      <c r="E9" s="59">
        <v>4.1666666666666664E-2</v>
      </c>
      <c r="F9" s="63">
        <f t="shared" si="1"/>
        <v>0</v>
      </c>
      <c r="G9" s="108"/>
      <c r="H9" s="109"/>
      <c r="I9" s="109"/>
      <c r="J9" s="109"/>
      <c r="K9" s="110"/>
      <c r="L9" s="13" t="str">
        <f t="shared" ref="L9:L36" si="3">IF(OR(F9="",G9=""),"",IF(AND(F9&lt;TIME(5,0,0),Q9&gt;TIME(22,0,0)),(TIME(5,0,0)-F9+Q9-TIME(22,0,0)),IF(F9&lt;TIME(5,0,0),(TIME(5,0,0)-F9),IF(IF(Q9&gt;TIME(22,0,0),(Q9-TIME(22,0,0)),TIME(0,0,1))&lt;TIME(7,0,0),IF(Q9&gt;TIME(22,0,0),(Q9-TIME(22,0,0)),""),TIME(6,0,0)))))</f>
        <v/>
      </c>
      <c r="M9" s="43"/>
      <c r="O9" s="16"/>
      <c r="Q9" s="15"/>
    </row>
    <row r="10" spans="1:19" ht="26.25" customHeight="1">
      <c r="A10" s="31">
        <f t="shared" si="2"/>
        <v>41186</v>
      </c>
      <c r="B10" s="12" t="str">
        <f t="shared" si="0"/>
        <v>水</v>
      </c>
      <c r="C10" s="12" t="s">
        <v>23</v>
      </c>
      <c r="D10" s="61">
        <v>4.1666666666666664E-2</v>
      </c>
      <c r="E10" s="59">
        <v>4.1666666666666664E-2</v>
      </c>
      <c r="F10" s="63">
        <f t="shared" si="1"/>
        <v>0</v>
      </c>
      <c r="G10" s="108"/>
      <c r="H10" s="109"/>
      <c r="I10" s="109"/>
      <c r="J10" s="109"/>
      <c r="K10" s="110"/>
      <c r="L10" s="13" t="str">
        <f t="shared" si="3"/>
        <v/>
      </c>
      <c r="M10" s="14"/>
      <c r="N10" s="50"/>
      <c r="Q10" s="15"/>
    </row>
    <row r="11" spans="1:19" ht="26.25" customHeight="1">
      <c r="A11" s="31">
        <f t="shared" si="2"/>
        <v>41187</v>
      </c>
      <c r="B11" s="12" t="str">
        <f t="shared" si="0"/>
        <v>木</v>
      </c>
      <c r="C11" s="62" t="s">
        <v>26</v>
      </c>
      <c r="D11" s="61">
        <v>8.3333333333333329E-2</v>
      </c>
      <c r="E11" s="59">
        <v>8.3333333333333329E-2</v>
      </c>
      <c r="F11" s="63">
        <f t="shared" si="1"/>
        <v>0</v>
      </c>
      <c r="G11" s="108"/>
      <c r="H11" s="109"/>
      <c r="I11" s="109"/>
      <c r="J11" s="109"/>
      <c r="K11" s="110"/>
      <c r="L11" s="13" t="str">
        <f t="shared" si="3"/>
        <v/>
      </c>
      <c r="M11" s="14"/>
      <c r="N11" s="41"/>
      <c r="O11" s="50"/>
      <c r="P11" s="50"/>
      <c r="Q11" s="40"/>
      <c r="R11" s="50"/>
      <c r="S11" s="50"/>
    </row>
    <row r="12" spans="1:19" ht="26.25" customHeight="1">
      <c r="A12" s="31">
        <f t="shared" si="2"/>
        <v>41188</v>
      </c>
      <c r="B12" s="12" t="str">
        <f t="shared" si="0"/>
        <v>金</v>
      </c>
      <c r="C12" s="61" t="s">
        <v>28</v>
      </c>
      <c r="D12" s="61">
        <v>4.1666666666666664E-2</v>
      </c>
      <c r="E12" s="59">
        <v>4.1666666666666664E-2</v>
      </c>
      <c r="F12" s="63">
        <f t="shared" si="1"/>
        <v>0</v>
      </c>
      <c r="G12" s="108"/>
      <c r="H12" s="109"/>
      <c r="I12" s="109"/>
      <c r="J12" s="109"/>
      <c r="K12" s="110"/>
      <c r="L12" s="13" t="str">
        <f t="shared" si="3"/>
        <v/>
      </c>
      <c r="M12" s="14"/>
      <c r="N12" s="44"/>
    </row>
    <row r="13" spans="1:19" ht="26.25" customHeight="1">
      <c r="A13" s="31">
        <f t="shared" si="2"/>
        <v>41189</v>
      </c>
      <c r="B13" s="12" t="str">
        <f t="shared" si="0"/>
        <v>土</v>
      </c>
      <c r="C13" s="12"/>
      <c r="D13" s="12"/>
      <c r="E13" s="57"/>
      <c r="F13" s="63">
        <f t="shared" ref="F13:F36" si="4">D13-E13</f>
        <v>0</v>
      </c>
      <c r="G13" s="108"/>
      <c r="H13" s="109"/>
      <c r="I13" s="109"/>
      <c r="J13" s="109"/>
      <c r="K13" s="110"/>
      <c r="L13" s="13" t="str">
        <f t="shared" si="3"/>
        <v/>
      </c>
      <c r="M13" s="14"/>
      <c r="O13" s="50"/>
      <c r="P13" s="50"/>
      <c r="Q13" s="50"/>
      <c r="R13" s="50"/>
      <c r="S13" s="50"/>
    </row>
    <row r="14" spans="1:19" ht="26.25" customHeight="1">
      <c r="A14" s="31">
        <f t="shared" si="2"/>
        <v>41190</v>
      </c>
      <c r="B14" s="12" t="str">
        <f t="shared" si="0"/>
        <v>日</v>
      </c>
      <c r="C14" s="12"/>
      <c r="D14" s="12"/>
      <c r="E14" s="57"/>
      <c r="F14" s="63">
        <f t="shared" si="4"/>
        <v>0</v>
      </c>
      <c r="G14" s="108"/>
      <c r="H14" s="109"/>
      <c r="I14" s="109"/>
      <c r="J14" s="109"/>
      <c r="K14" s="110"/>
      <c r="L14" s="13" t="str">
        <f t="shared" si="3"/>
        <v/>
      </c>
      <c r="M14" s="14"/>
      <c r="Q14" s="15"/>
    </row>
    <row r="15" spans="1:19" ht="26.25" customHeight="1">
      <c r="A15" s="31">
        <f t="shared" si="2"/>
        <v>41191</v>
      </c>
      <c r="B15" s="12" t="str">
        <f t="shared" si="0"/>
        <v>月</v>
      </c>
      <c r="C15" s="12" t="s">
        <v>23</v>
      </c>
      <c r="D15" s="61">
        <v>4.1666666666666664E-2</v>
      </c>
      <c r="E15" s="59">
        <v>4.1666666666666664E-2</v>
      </c>
      <c r="F15" s="63">
        <f t="shared" si="4"/>
        <v>0</v>
      </c>
      <c r="G15" s="108"/>
      <c r="H15" s="109"/>
      <c r="I15" s="109"/>
      <c r="J15" s="109"/>
      <c r="K15" s="110"/>
      <c r="L15" s="13" t="str">
        <f t="shared" si="3"/>
        <v/>
      </c>
      <c r="M15" s="14"/>
      <c r="Q15" s="15"/>
    </row>
    <row r="16" spans="1:19" ht="26.25" customHeight="1">
      <c r="A16" s="31">
        <f>A15+1</f>
        <v>41192</v>
      </c>
      <c r="B16" s="12" t="str">
        <f t="shared" si="0"/>
        <v>火</v>
      </c>
      <c r="C16" s="12" t="s">
        <v>23</v>
      </c>
      <c r="D16" s="61">
        <v>4.1666666666666664E-2</v>
      </c>
      <c r="E16" s="59">
        <v>3.125E-2</v>
      </c>
      <c r="F16" s="63">
        <f t="shared" si="4"/>
        <v>1.0416666666666664E-2</v>
      </c>
      <c r="G16" s="116" t="s">
        <v>33</v>
      </c>
      <c r="H16" s="117"/>
      <c r="I16" s="117"/>
      <c r="J16" s="117"/>
      <c r="K16" s="118"/>
      <c r="L16" s="13">
        <f t="shared" si="3"/>
        <v>0.19791666666666669</v>
      </c>
      <c r="M16" s="14"/>
      <c r="Q16" s="15"/>
    </row>
    <row r="17" spans="1:17" ht="26.25" customHeight="1">
      <c r="A17" s="31">
        <f t="shared" ref="A17:A33" si="5">A16+1</f>
        <v>41193</v>
      </c>
      <c r="B17" s="12" t="str">
        <f t="shared" si="0"/>
        <v>水</v>
      </c>
      <c r="C17" s="12" t="s">
        <v>23</v>
      </c>
      <c r="D17" s="61">
        <v>4.1666666666666664E-2</v>
      </c>
      <c r="E17" s="59">
        <v>3.4722222222222224E-2</v>
      </c>
      <c r="F17" s="63">
        <f>D17-E17</f>
        <v>6.9444444444444406E-3</v>
      </c>
      <c r="G17" s="116" t="s">
        <v>30</v>
      </c>
      <c r="H17" s="117"/>
      <c r="I17" s="117"/>
      <c r="J17" s="117"/>
      <c r="K17" s="118"/>
      <c r="L17" s="13">
        <f t="shared" si="3"/>
        <v>0.2013888888888889</v>
      </c>
      <c r="M17" s="14"/>
      <c r="Q17" s="15"/>
    </row>
    <row r="18" spans="1:17" ht="26.25" customHeight="1">
      <c r="A18" s="31">
        <f t="shared" si="5"/>
        <v>41194</v>
      </c>
      <c r="B18" s="12" t="str">
        <f t="shared" si="0"/>
        <v>木</v>
      </c>
      <c r="C18" s="12" t="s">
        <v>23</v>
      </c>
      <c r="D18" s="61">
        <v>4.1666666666666664E-2</v>
      </c>
      <c r="E18" s="59">
        <v>2.0833333333333332E-2</v>
      </c>
      <c r="F18" s="63">
        <f>D18-E18</f>
        <v>2.0833333333333332E-2</v>
      </c>
      <c r="G18" s="122" t="s">
        <v>32</v>
      </c>
      <c r="H18" s="123"/>
      <c r="I18" s="123"/>
      <c r="J18" s="123"/>
      <c r="K18" s="124"/>
      <c r="L18" s="13">
        <f t="shared" si="3"/>
        <v>0.1875</v>
      </c>
      <c r="M18" s="14"/>
      <c r="Q18" s="15"/>
    </row>
    <row r="19" spans="1:17" ht="26.25" customHeight="1">
      <c r="A19" s="31">
        <f t="shared" si="5"/>
        <v>41195</v>
      </c>
      <c r="B19" s="12" t="str">
        <f t="shared" si="0"/>
        <v>金</v>
      </c>
      <c r="C19" s="12" t="s">
        <v>23</v>
      </c>
      <c r="D19" s="61">
        <v>4.1666666666666664E-2</v>
      </c>
      <c r="E19" s="59">
        <v>4.1666666666666664E-2</v>
      </c>
      <c r="F19" s="63">
        <f t="shared" si="4"/>
        <v>0</v>
      </c>
      <c r="G19" s="103"/>
      <c r="H19" s="104"/>
      <c r="I19" s="104"/>
      <c r="J19" s="104"/>
      <c r="K19" s="105"/>
      <c r="L19" s="13" t="str">
        <f t="shared" si="3"/>
        <v/>
      </c>
      <c r="M19" s="14"/>
      <c r="Q19" s="15"/>
    </row>
    <row r="20" spans="1:17" ht="26.25" customHeight="1">
      <c r="A20" s="31">
        <f t="shared" si="5"/>
        <v>41196</v>
      </c>
      <c r="B20" s="12" t="str">
        <f t="shared" si="0"/>
        <v>土</v>
      </c>
      <c r="C20" s="12"/>
      <c r="D20" s="12"/>
      <c r="E20" s="57"/>
      <c r="F20" s="63">
        <f t="shared" si="4"/>
        <v>0</v>
      </c>
      <c r="G20" s="103"/>
      <c r="H20" s="104"/>
      <c r="I20" s="104"/>
      <c r="J20" s="104"/>
      <c r="K20" s="105"/>
      <c r="L20" s="13" t="str">
        <f t="shared" si="3"/>
        <v/>
      </c>
      <c r="M20" s="14"/>
      <c r="Q20" s="15"/>
    </row>
    <row r="21" spans="1:17" ht="26.25" customHeight="1">
      <c r="A21" s="31">
        <f t="shared" si="5"/>
        <v>41197</v>
      </c>
      <c r="B21" s="12" t="str">
        <f t="shared" si="0"/>
        <v>日</v>
      </c>
      <c r="C21" s="12"/>
      <c r="D21" s="12"/>
      <c r="E21" s="57"/>
      <c r="F21" s="63">
        <f t="shared" si="4"/>
        <v>0</v>
      </c>
      <c r="G21" s="108"/>
      <c r="H21" s="109"/>
      <c r="I21" s="109"/>
      <c r="J21" s="109"/>
      <c r="K21" s="110"/>
      <c r="L21" s="13" t="str">
        <f t="shared" si="3"/>
        <v/>
      </c>
      <c r="M21" s="14"/>
      <c r="Q21" s="15"/>
    </row>
    <row r="22" spans="1:17" ht="26.25" customHeight="1">
      <c r="A22" s="31">
        <f t="shared" si="5"/>
        <v>41198</v>
      </c>
      <c r="B22" s="12" t="str">
        <f t="shared" si="0"/>
        <v>月</v>
      </c>
      <c r="C22" s="12" t="s">
        <v>23</v>
      </c>
      <c r="D22" s="61">
        <v>4.1666666666666664E-2</v>
      </c>
      <c r="E22" s="59">
        <v>4.1666666666666664E-2</v>
      </c>
      <c r="F22" s="63">
        <f t="shared" si="4"/>
        <v>0</v>
      </c>
      <c r="G22" s="108"/>
      <c r="H22" s="109"/>
      <c r="I22" s="109"/>
      <c r="J22" s="109"/>
      <c r="K22" s="110"/>
      <c r="L22" s="13" t="str">
        <f t="shared" si="3"/>
        <v/>
      </c>
      <c r="M22" s="14"/>
      <c r="Q22" s="15"/>
    </row>
    <row r="23" spans="1:17" ht="26.25" customHeight="1">
      <c r="A23" s="31">
        <f t="shared" si="5"/>
        <v>41199</v>
      </c>
      <c r="B23" s="12" t="str">
        <f t="shared" si="0"/>
        <v>火</v>
      </c>
      <c r="C23" s="12" t="s">
        <v>23</v>
      </c>
      <c r="D23" s="61">
        <v>4.1666666666666664E-2</v>
      </c>
      <c r="E23" s="59">
        <v>4.1666666666666664E-2</v>
      </c>
      <c r="F23" s="63">
        <f t="shared" si="4"/>
        <v>0</v>
      </c>
      <c r="G23" s="108"/>
      <c r="H23" s="109"/>
      <c r="I23" s="109"/>
      <c r="J23" s="109"/>
      <c r="K23" s="110"/>
      <c r="L23" s="13" t="str">
        <f t="shared" si="3"/>
        <v/>
      </c>
      <c r="M23" s="14"/>
      <c r="Q23" s="15"/>
    </row>
    <row r="24" spans="1:17" ht="26.25" customHeight="1">
      <c r="A24" s="31">
        <f t="shared" si="5"/>
        <v>41200</v>
      </c>
      <c r="B24" s="12" t="str">
        <f t="shared" si="0"/>
        <v>水</v>
      </c>
      <c r="C24" s="12" t="s">
        <v>23</v>
      </c>
      <c r="D24" s="61">
        <v>4.1666666666666664E-2</v>
      </c>
      <c r="E24" s="59">
        <v>3.4722222222222224E-2</v>
      </c>
      <c r="F24" s="63">
        <f t="shared" si="4"/>
        <v>6.9444444444444406E-3</v>
      </c>
      <c r="G24" s="119" t="s">
        <v>31</v>
      </c>
      <c r="H24" s="120"/>
      <c r="I24" s="120"/>
      <c r="J24" s="120"/>
      <c r="K24" s="121"/>
      <c r="L24" s="13">
        <f t="shared" si="3"/>
        <v>0.2013888888888889</v>
      </c>
      <c r="M24" s="14"/>
      <c r="Q24" s="15"/>
    </row>
    <row r="25" spans="1:17" ht="26.25" customHeight="1">
      <c r="A25" s="31">
        <f t="shared" si="5"/>
        <v>41201</v>
      </c>
      <c r="B25" s="12" t="str">
        <f t="shared" si="0"/>
        <v>木</v>
      </c>
      <c r="C25" s="12" t="s">
        <v>23</v>
      </c>
      <c r="D25" s="61">
        <v>4.1666666666666664E-2</v>
      </c>
      <c r="E25" s="59">
        <v>4.1666666666666664E-2</v>
      </c>
      <c r="F25" s="63">
        <f t="shared" si="4"/>
        <v>0</v>
      </c>
      <c r="G25" s="108"/>
      <c r="H25" s="109"/>
      <c r="I25" s="109"/>
      <c r="J25" s="109"/>
      <c r="K25" s="110"/>
      <c r="L25" s="13" t="str">
        <f t="shared" si="3"/>
        <v/>
      </c>
      <c r="M25" s="14"/>
      <c r="Q25" s="15"/>
    </row>
    <row r="26" spans="1:17" ht="26.25" customHeight="1">
      <c r="A26" s="31">
        <f t="shared" si="5"/>
        <v>41202</v>
      </c>
      <c r="B26" s="12" t="str">
        <f t="shared" si="0"/>
        <v>金</v>
      </c>
      <c r="C26" s="12" t="s">
        <v>23</v>
      </c>
      <c r="D26" s="61">
        <v>4.1666666666666664E-2</v>
      </c>
      <c r="E26" s="59">
        <v>4.1666666666666664E-2</v>
      </c>
      <c r="F26" s="63">
        <f t="shared" si="4"/>
        <v>0</v>
      </c>
      <c r="G26" s="108"/>
      <c r="H26" s="109"/>
      <c r="I26" s="109"/>
      <c r="J26" s="109"/>
      <c r="K26" s="110"/>
      <c r="L26" s="13" t="str">
        <f t="shared" si="3"/>
        <v/>
      </c>
      <c r="M26" s="14"/>
      <c r="Q26" s="15"/>
    </row>
    <row r="27" spans="1:17" ht="26.25" customHeight="1">
      <c r="A27" s="31">
        <f t="shared" si="5"/>
        <v>41203</v>
      </c>
      <c r="B27" s="12" t="str">
        <f t="shared" si="0"/>
        <v>土</v>
      </c>
      <c r="C27" s="12"/>
      <c r="D27" s="12"/>
      <c r="E27" s="57"/>
      <c r="F27" s="63">
        <f t="shared" si="4"/>
        <v>0</v>
      </c>
      <c r="G27" s="108"/>
      <c r="H27" s="109"/>
      <c r="I27" s="109"/>
      <c r="J27" s="109"/>
      <c r="K27" s="110"/>
      <c r="L27" s="13" t="str">
        <f t="shared" si="3"/>
        <v/>
      </c>
      <c r="M27" s="14"/>
      <c r="Q27" s="15"/>
    </row>
    <row r="28" spans="1:17" ht="26.25" customHeight="1">
      <c r="A28" s="31">
        <f t="shared" si="5"/>
        <v>41204</v>
      </c>
      <c r="B28" s="12" t="str">
        <f t="shared" si="0"/>
        <v>日</v>
      </c>
      <c r="C28" s="12"/>
      <c r="D28" s="12"/>
      <c r="E28" s="57"/>
      <c r="F28" s="63">
        <f t="shared" si="4"/>
        <v>0</v>
      </c>
      <c r="G28" s="108"/>
      <c r="H28" s="109"/>
      <c r="I28" s="109"/>
      <c r="J28" s="109"/>
      <c r="K28" s="110"/>
      <c r="L28" s="13" t="str">
        <f t="shared" si="3"/>
        <v/>
      </c>
      <c r="M28" s="14"/>
      <c r="Q28" s="15"/>
    </row>
    <row r="29" spans="1:17" ht="26.25" customHeight="1">
      <c r="A29" s="31">
        <f t="shared" si="5"/>
        <v>41205</v>
      </c>
      <c r="B29" s="12" t="str">
        <f t="shared" si="0"/>
        <v>月</v>
      </c>
      <c r="C29" s="12" t="s">
        <v>23</v>
      </c>
      <c r="D29" s="61">
        <v>4.1666666666666664E-2</v>
      </c>
      <c r="E29" s="59">
        <v>4.1666666666666664E-2</v>
      </c>
      <c r="F29" s="63">
        <f t="shared" si="4"/>
        <v>0</v>
      </c>
      <c r="G29" s="108"/>
      <c r="H29" s="109"/>
      <c r="I29" s="109"/>
      <c r="J29" s="109"/>
      <c r="K29" s="110"/>
      <c r="L29" s="13" t="str">
        <f t="shared" si="3"/>
        <v/>
      </c>
      <c r="M29" s="14"/>
      <c r="Q29" s="15"/>
    </row>
    <row r="30" spans="1:17" ht="26.25" customHeight="1">
      <c r="A30" s="31">
        <f t="shared" si="5"/>
        <v>41206</v>
      </c>
      <c r="B30" s="12" t="str">
        <f t="shared" si="0"/>
        <v>火</v>
      </c>
      <c r="C30" s="12" t="s">
        <v>23</v>
      </c>
      <c r="D30" s="61">
        <v>4.1666666666666664E-2</v>
      </c>
      <c r="E30" s="59">
        <v>4.1666666666666664E-2</v>
      </c>
      <c r="F30" s="63">
        <f t="shared" si="4"/>
        <v>0</v>
      </c>
      <c r="G30" s="108"/>
      <c r="H30" s="109"/>
      <c r="I30" s="109"/>
      <c r="J30" s="109"/>
      <c r="K30" s="110"/>
      <c r="L30" s="13" t="str">
        <f t="shared" si="3"/>
        <v/>
      </c>
      <c r="M30" s="14"/>
      <c r="Q30" s="15"/>
    </row>
    <row r="31" spans="1:17" ht="26.25" customHeight="1">
      <c r="A31" s="31">
        <f t="shared" si="5"/>
        <v>41207</v>
      </c>
      <c r="B31" s="12" t="str">
        <f t="shared" si="0"/>
        <v>水</v>
      </c>
      <c r="C31" s="12" t="s">
        <v>23</v>
      </c>
      <c r="D31" s="61">
        <v>4.1666666666666664E-2</v>
      </c>
      <c r="E31" s="59">
        <v>4.1666666666666664E-2</v>
      </c>
      <c r="F31" s="63">
        <f t="shared" si="4"/>
        <v>0</v>
      </c>
      <c r="G31" s="108"/>
      <c r="H31" s="109"/>
      <c r="I31" s="109"/>
      <c r="J31" s="109"/>
      <c r="K31" s="110"/>
      <c r="L31" s="13" t="str">
        <f t="shared" si="3"/>
        <v/>
      </c>
      <c r="M31" s="14"/>
      <c r="Q31" s="15"/>
    </row>
    <row r="32" spans="1:17" ht="26.25" customHeight="1">
      <c r="A32" s="31">
        <f t="shared" si="5"/>
        <v>41208</v>
      </c>
      <c r="B32" s="12" t="str">
        <f t="shared" si="0"/>
        <v>木</v>
      </c>
      <c r="C32" s="12" t="s">
        <v>23</v>
      </c>
      <c r="D32" s="61">
        <v>4.1666666666666664E-2</v>
      </c>
      <c r="E32" s="59">
        <v>4.1666666666666664E-2</v>
      </c>
      <c r="F32" s="63">
        <f t="shared" si="4"/>
        <v>0</v>
      </c>
      <c r="G32" s="108"/>
      <c r="H32" s="109"/>
      <c r="I32" s="109"/>
      <c r="J32" s="109"/>
      <c r="K32" s="110"/>
      <c r="L32" s="13" t="str">
        <f t="shared" si="3"/>
        <v/>
      </c>
      <c r="M32" s="14"/>
      <c r="Q32" s="15"/>
    </row>
    <row r="33" spans="1:17" ht="26.25" customHeight="1">
      <c r="A33" s="31">
        <f t="shared" si="5"/>
        <v>41209</v>
      </c>
      <c r="B33" s="12" t="str">
        <f t="shared" si="0"/>
        <v>金</v>
      </c>
      <c r="C33" s="12" t="s">
        <v>23</v>
      </c>
      <c r="D33" s="61">
        <v>4.1666666666666664E-2</v>
      </c>
      <c r="E33" s="59">
        <v>3.4722222222222224E-2</v>
      </c>
      <c r="F33" s="63">
        <f t="shared" si="4"/>
        <v>6.9444444444444406E-3</v>
      </c>
      <c r="G33" s="116" t="s">
        <v>34</v>
      </c>
      <c r="H33" s="117"/>
      <c r="I33" s="117"/>
      <c r="J33" s="117"/>
      <c r="K33" s="118"/>
      <c r="L33" s="13">
        <f t="shared" si="3"/>
        <v>0.2013888888888889</v>
      </c>
      <c r="M33" s="14"/>
      <c r="Q33" s="15"/>
    </row>
    <row r="34" spans="1:17" ht="26.25" customHeight="1">
      <c r="A34" s="31">
        <f>IF(DAY($A$33+1)=29,$A$33+1,"")</f>
        <v>41210</v>
      </c>
      <c r="B34" s="12" t="str">
        <f>IF(A34="","",CHOOSE(WEEKDAY(A34),"日","月","火","水","木","金","土"))</f>
        <v>土</v>
      </c>
      <c r="C34" s="12"/>
      <c r="D34" s="61"/>
      <c r="E34" s="59"/>
      <c r="F34" s="63">
        <f t="shared" si="4"/>
        <v>0</v>
      </c>
      <c r="G34" s="103"/>
      <c r="H34" s="104"/>
      <c r="I34" s="104"/>
      <c r="J34" s="104"/>
      <c r="K34" s="105"/>
      <c r="L34" s="13" t="str">
        <f t="shared" si="3"/>
        <v/>
      </c>
      <c r="M34" s="14"/>
      <c r="Q34" s="15"/>
    </row>
    <row r="35" spans="1:17" ht="26.25" customHeight="1">
      <c r="A35" s="31">
        <f>IF(DAY($A$33+2)=30,$A$33+2,"")</f>
        <v>41211</v>
      </c>
      <c r="B35" s="12" t="str">
        <f>IF(A35="","",CHOOSE(WEEKDAY(A35),"日","月","火","水","木","金","土"))</f>
        <v>日</v>
      </c>
      <c r="C35" s="12"/>
      <c r="D35" s="12"/>
      <c r="E35" s="57"/>
      <c r="F35" s="63">
        <f t="shared" si="4"/>
        <v>0</v>
      </c>
      <c r="G35" s="108"/>
      <c r="H35" s="109"/>
      <c r="I35" s="109"/>
      <c r="J35" s="109"/>
      <c r="K35" s="110"/>
      <c r="L35" s="13" t="str">
        <f t="shared" si="3"/>
        <v/>
      </c>
      <c r="M35" s="14"/>
      <c r="Q35" s="15"/>
    </row>
    <row r="36" spans="1:17" ht="26.25" customHeight="1" thickBot="1">
      <c r="A36" s="32">
        <f>IF(DAY($A$33+3)=31,$A$33+3,"")</f>
        <v>41212</v>
      </c>
      <c r="B36" s="18" t="str">
        <f>IF(A36="","",CHOOSE(WEEKDAY(A36),"日","月","火","水","木","金","土"))</f>
        <v>月</v>
      </c>
      <c r="C36" s="12" t="s">
        <v>23</v>
      </c>
      <c r="D36" s="65">
        <v>4.1666666666666664E-2</v>
      </c>
      <c r="E36" s="66">
        <v>4.1666666666666664E-2</v>
      </c>
      <c r="F36" s="63">
        <f t="shared" si="4"/>
        <v>0</v>
      </c>
      <c r="G36" s="111"/>
      <c r="H36" s="112"/>
      <c r="I36" s="112"/>
      <c r="J36" s="112"/>
      <c r="K36" s="113"/>
      <c r="L36" s="13" t="str">
        <f t="shared" si="3"/>
        <v/>
      </c>
      <c r="M36" s="19"/>
      <c r="Q36" s="15"/>
    </row>
    <row r="37" spans="1:17" ht="23.15" customHeight="1" thickBot="1">
      <c r="A37" s="29"/>
      <c r="B37" s="30"/>
      <c r="C37" s="30"/>
      <c r="D37" s="30"/>
      <c r="E37" s="55" t="s">
        <v>14</v>
      </c>
      <c r="F37" s="64">
        <f>SUM(F6:F36)</f>
        <v>6.2499999999999986E-2</v>
      </c>
      <c r="G37" s="47"/>
      <c r="H37" s="48" t="str">
        <f>IF(SUM(H6:H36)&gt;0,SUM(H6:H36),"")</f>
        <v/>
      </c>
      <c r="I37" s="48" t="str">
        <f>IF(SUM(I6:I36)&gt;0,SUM(I6:I36),"")</f>
        <v/>
      </c>
      <c r="J37" s="48"/>
      <c r="K37" s="49" t="str">
        <f>IF(SUM(K6:K36)&gt;0,SUM(K6:K36),"")</f>
        <v/>
      </c>
      <c r="L37" s="20" t="e">
        <f>IF(SUM(L6:L36)&gt;0,SUM(L6:L36),"")</f>
        <v>#REF!</v>
      </c>
      <c r="M37" s="21"/>
      <c r="N37" s="22"/>
    </row>
    <row r="38" spans="1:17" ht="17.149999999999999" customHeight="1">
      <c r="A38" s="22"/>
      <c r="B38" s="22"/>
      <c r="C38" s="22"/>
      <c r="D38" s="22"/>
      <c r="E38" s="56"/>
      <c r="F38" s="56"/>
      <c r="G38" s="22"/>
      <c r="H38" s="23"/>
      <c r="M38" s="24" t="s">
        <v>6</v>
      </c>
      <c r="N38" s="27"/>
      <c r="O38" s="22"/>
    </row>
    <row r="39" spans="1:17" ht="21" customHeight="1">
      <c r="F39" s="26"/>
      <c r="G39" s="50"/>
      <c r="J39" s="114"/>
      <c r="K39" s="114"/>
      <c r="N39" s="25"/>
      <c r="O39" s="22"/>
    </row>
    <row r="40" spans="1:17" ht="21" customHeight="1">
      <c r="F40" s="26"/>
      <c r="G40" s="50"/>
      <c r="J40" s="25"/>
      <c r="K40" s="22"/>
      <c r="L40" s="25"/>
      <c r="M40" s="33"/>
      <c r="N40" s="22"/>
      <c r="O40" s="22"/>
    </row>
    <row r="41" spans="1:17" s="17" customFormat="1" ht="21" customHeight="1">
      <c r="E41" s="2"/>
      <c r="F41" s="26"/>
      <c r="G41" s="50"/>
      <c r="J41" s="25"/>
      <c r="K41" s="25"/>
      <c r="L41" s="25"/>
      <c r="M41" s="28"/>
      <c r="N41" s="25"/>
      <c r="O41" s="2"/>
    </row>
    <row r="42" spans="1:17" ht="21" customHeight="1">
      <c r="F42" s="26"/>
      <c r="G42" s="50"/>
      <c r="J42" s="25"/>
      <c r="K42" s="22"/>
      <c r="L42" s="22"/>
      <c r="M42" s="33"/>
      <c r="O42" s="22"/>
    </row>
    <row r="43" spans="1:17" ht="21" customHeight="1">
      <c r="F43" s="26"/>
      <c r="G43" s="50"/>
      <c r="O43" s="22"/>
    </row>
  </sheetData>
  <mergeCells count="45">
    <mergeCell ref="G36:K36"/>
    <mergeCell ref="J39:K39"/>
    <mergeCell ref="G30:K30"/>
    <mergeCell ref="G31:K31"/>
    <mergeCell ref="G32:K32"/>
    <mergeCell ref="G33:K33"/>
    <mergeCell ref="G34:K34"/>
    <mergeCell ref="G35:K35"/>
    <mergeCell ref="G29:K29"/>
    <mergeCell ref="G18:K18"/>
    <mergeCell ref="G19:K19"/>
    <mergeCell ref="G20:K20"/>
    <mergeCell ref="G21:K21"/>
    <mergeCell ref="G22:K22"/>
    <mergeCell ref="G23:K23"/>
    <mergeCell ref="G24:K24"/>
    <mergeCell ref="G25:K25"/>
    <mergeCell ref="G26:K26"/>
    <mergeCell ref="G27:K27"/>
    <mergeCell ref="G28:K28"/>
    <mergeCell ref="G17:K17"/>
    <mergeCell ref="G6:K6"/>
    <mergeCell ref="G7:K7"/>
    <mergeCell ref="G8:K8"/>
    <mergeCell ref="G9:K9"/>
    <mergeCell ref="G10:K10"/>
    <mergeCell ref="G11:K11"/>
    <mergeCell ref="G12:K12"/>
    <mergeCell ref="G13:K13"/>
    <mergeCell ref="G14:K14"/>
    <mergeCell ref="G15:K15"/>
    <mergeCell ref="G16:K16"/>
    <mergeCell ref="M4:M5"/>
    <mergeCell ref="A1:M1"/>
    <mergeCell ref="A2:E2"/>
    <mergeCell ref="A3:B3"/>
    <mergeCell ref="C4:C5"/>
    <mergeCell ref="E4:E5"/>
    <mergeCell ref="F4:F5"/>
    <mergeCell ref="G4:K5"/>
    <mergeCell ref="L4:L5"/>
    <mergeCell ref="C3:D3"/>
    <mergeCell ref="F3:G3"/>
    <mergeCell ref="I3:K3"/>
    <mergeCell ref="D4:D5"/>
  </mergeCells>
  <phoneticPr fontId="2"/>
  <conditionalFormatting sqref="B6:D36">
    <cfRule type="expression" dxfId="3" priority="2" stopIfTrue="1">
      <formula>B6="日"</formula>
    </cfRule>
    <cfRule type="expression" dxfId="2" priority="4" stopIfTrue="1">
      <formula>B6="土"</formula>
    </cfRule>
  </conditionalFormatting>
  <conditionalFormatting sqref="A6:A36">
    <cfRule type="expression" dxfId="1" priority="1" stopIfTrue="1">
      <formula>B6="土"</formula>
    </cfRule>
    <cfRule type="expression" dxfId="0" priority="3" stopIfTrue="1">
      <formula>B6="日"</formula>
    </cfRule>
  </conditionalFormatting>
  <printOptions gridLinesSet="0"/>
  <pageMargins left="0.25" right="0.25" top="0.75" bottom="0.75" header="0.3" footer="0.3"/>
  <pageSetup paperSize="9" scale="74" orientation="portrait" useFirstPageNumber="1" r:id="rId1"/>
  <headerFooter alignWithMargins="0">
    <oddFooter>&amp;C&amp;9株式会社ヒューマンパワー</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休憩報告書</vt:lpstr>
      <vt:lpstr>記入内容について</vt:lpstr>
      <vt:lpstr>見本</vt:lpstr>
      <vt:lpstr>休憩報告書!Print_Area</vt:lpstr>
      <vt:lpstr>見本!Print_Area</vt:lpstr>
    </vt:vector>
  </TitlesOfParts>
  <Company>Ｈｕｍａｎ　Ｐｏｗｅｒ</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ＨＰ　小林</dc:creator>
  <cp:lastModifiedBy>角田かすみ</cp:lastModifiedBy>
  <cp:lastPrinted>2016-09-30T02:24:02Z</cp:lastPrinted>
  <dcterms:created xsi:type="dcterms:W3CDTF">2001-07-04T01:32:33Z</dcterms:created>
  <dcterms:modified xsi:type="dcterms:W3CDTF">2019-10-17T04:16:20Z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280652912</vt:i4>
  </property>
  <property fmtid="{D5CDD505-2E9C-101B-9397-08002B2CF9AE}" pid="3" name="_EmailSubject">
    <vt:lpwstr>稼働報告書 2月</vt:lpwstr>
  </property>
  <property fmtid="{D5CDD505-2E9C-101B-9397-08002B2CF9AE}" pid="4" name="_AuthorEmail">
    <vt:lpwstr>kobayashi@human-power.co.jp</vt:lpwstr>
  </property>
  <property fmtid="{D5CDD505-2E9C-101B-9397-08002B2CF9AE}" pid="5" name="_AuthorEmailDisplayName">
    <vt:lpwstr>小林（human-power)</vt:lpwstr>
  </property>
  <property fmtid="{D5CDD505-2E9C-101B-9397-08002B2CF9AE}" pid="6" name="_ReviewingToolsShownOnce">
    <vt:lpwstr/>
  </property>
</Properties>
</file>